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\webmk\methodology\"/>
    </mc:Choice>
  </mc:AlternateContent>
  <xr:revisionPtr revIDLastSave="0" documentId="8_{455AE840-80EF-403C-9A42-5F7219B8BD58}" xr6:coauthVersionLast="46" xr6:coauthVersionMax="46" xr10:uidLastSave="{00000000-0000-0000-0000-000000000000}"/>
  <bookViews>
    <workbookView xWindow="3120" yWindow="3120" windowWidth="21600" windowHeight="11505" tabRatio="917" xr2:uid="{00000000-000D-0000-FFFF-FFFF00000000}"/>
  </bookViews>
  <sheets>
    <sheet name="Enter Data" sheetId="8" r:id="rId1"/>
    <sheet name="Grade Papers" sheetId="6" r:id="rId2"/>
  </sheets>
  <definedNames>
    <definedName name="_xlnm.Print_Area" localSheetId="1">'Grade Papers'!$H:$EL</definedName>
    <definedName name="_xlnm.Print_Titles" localSheetId="1">'Grade Papers'!$A:$G</definedName>
  </definedNames>
  <calcPr calcId="191029"/>
</workbook>
</file>

<file path=xl/calcChain.xml><?xml version="1.0" encoding="utf-8"?>
<calcChain xmlns="http://schemas.openxmlformats.org/spreadsheetml/2006/main">
  <c r="AU2" i="6" l="1"/>
  <c r="BC4" i="6" l="1"/>
  <c r="BC5" i="6"/>
  <c r="BC6" i="6"/>
  <c r="BC7" i="6"/>
  <c r="BC8" i="6"/>
  <c r="EL11" i="6" l="1"/>
  <c r="EI11" i="6"/>
  <c r="EF11" i="6"/>
  <c r="EC11" i="6"/>
  <c r="DZ11" i="6"/>
  <c r="DW11" i="6"/>
  <c r="DT11" i="6"/>
  <c r="DQ11" i="6"/>
  <c r="DN11" i="6"/>
  <c r="DK11" i="6"/>
  <c r="DH11" i="6"/>
  <c r="DE11" i="6"/>
  <c r="DB11" i="6"/>
  <c r="CY11" i="6"/>
  <c r="CV11" i="6"/>
  <c r="CS11" i="6"/>
  <c r="CP11" i="6"/>
  <c r="CM11" i="6"/>
  <c r="CJ11" i="6"/>
  <c r="CG11" i="6"/>
  <c r="CD11" i="6"/>
  <c r="CA11" i="6"/>
  <c r="BX11" i="6"/>
  <c r="BU11" i="6"/>
  <c r="BR11" i="6"/>
  <c r="BO11" i="6"/>
  <c r="BL11" i="6"/>
  <c r="BI11" i="6"/>
  <c r="BF11" i="6"/>
  <c r="BC11" i="6"/>
  <c r="AZ11" i="6"/>
  <c r="AW11" i="6"/>
  <c r="AT11" i="6"/>
  <c r="AQ11" i="6"/>
  <c r="AN11" i="6"/>
  <c r="AK11" i="6"/>
  <c r="AH11" i="6"/>
  <c r="AE11" i="6"/>
  <c r="AB11" i="6"/>
  <c r="Y11" i="6"/>
  <c r="V11" i="6"/>
  <c r="S11" i="6"/>
  <c r="P11" i="6"/>
  <c r="M11" i="6"/>
  <c r="T2" i="6"/>
  <c r="EJ2" i="6"/>
  <c r="EG2" i="6"/>
  <c r="ED2" i="6"/>
  <c r="EA2" i="6"/>
  <c r="DX2" i="6"/>
  <c r="DU2" i="6"/>
  <c r="DR2" i="6"/>
  <c r="DO2" i="6"/>
  <c r="DL2" i="6"/>
  <c r="DI2" i="6"/>
  <c r="DF2" i="6"/>
  <c r="DC2" i="6"/>
  <c r="CZ2" i="6"/>
  <c r="CW2" i="6"/>
  <c r="CT2" i="6"/>
  <c r="CQ2" i="6"/>
  <c r="CN2" i="6"/>
  <c r="CK2" i="6"/>
  <c r="CH2" i="6"/>
  <c r="CE2" i="6"/>
  <c r="CB2" i="6"/>
  <c r="BY2" i="6"/>
  <c r="BV2" i="6"/>
  <c r="BS2" i="6"/>
  <c r="BP2" i="6"/>
  <c r="BM2" i="6"/>
  <c r="BJ2" i="6"/>
  <c r="BG2" i="6"/>
  <c r="BD2" i="6"/>
  <c r="BA2" i="6"/>
  <c r="AX2" i="6"/>
  <c r="AR2" i="6"/>
  <c r="AO2" i="6"/>
  <c r="AL2" i="6"/>
  <c r="AI2" i="6"/>
  <c r="AF2" i="6"/>
  <c r="AC2" i="6"/>
  <c r="Z2" i="6"/>
  <c r="W2" i="6"/>
  <c r="Q2" i="6"/>
  <c r="N2" i="6"/>
  <c r="K2" i="6"/>
  <c r="H2" i="6"/>
  <c r="AB6" i="6" l="1"/>
  <c r="BI4" i="6" l="1"/>
  <c r="BL4" i="6"/>
  <c r="BO4" i="6"/>
  <c r="BR4" i="6"/>
  <c r="BU4" i="6"/>
  <c r="BX4" i="6"/>
  <c r="CA4" i="6"/>
  <c r="CD4" i="6"/>
  <c r="CG4" i="6"/>
  <c r="CJ4" i="6"/>
  <c r="CM4" i="6"/>
  <c r="CP4" i="6"/>
  <c r="CS4" i="6"/>
  <c r="CS9" i="6" s="1"/>
  <c r="CS12" i="6" s="1"/>
  <c r="CV4" i="6"/>
  <c r="CV9" i="6" s="1"/>
  <c r="CV12" i="6" s="1"/>
  <c r="CY4" i="6"/>
  <c r="CY9" i="6" s="1"/>
  <c r="CY12" i="6" s="1"/>
  <c r="DB4" i="6"/>
  <c r="DB9" i="6" s="1"/>
  <c r="DB12" i="6" s="1"/>
  <c r="DE4" i="6"/>
  <c r="DH4" i="6"/>
  <c r="DK4" i="6"/>
  <c r="DN4" i="6"/>
  <c r="DQ4" i="6"/>
  <c r="DT4" i="6"/>
  <c r="DW4" i="6"/>
  <c r="DZ4" i="6"/>
  <c r="EC4" i="6"/>
  <c r="EF4" i="6"/>
  <c r="EI4" i="6"/>
  <c r="EL4" i="6"/>
  <c r="BI5" i="6"/>
  <c r="BL5" i="6"/>
  <c r="BO5" i="6"/>
  <c r="BR5" i="6"/>
  <c r="BU5" i="6"/>
  <c r="BX5" i="6"/>
  <c r="CA5" i="6"/>
  <c r="CD5" i="6"/>
  <c r="CG5" i="6"/>
  <c r="CJ5" i="6"/>
  <c r="CM5" i="6"/>
  <c r="CP5" i="6"/>
  <c r="CS5" i="6"/>
  <c r="CV5" i="6"/>
  <c r="CY5" i="6"/>
  <c r="DB5" i="6"/>
  <c r="DE5" i="6"/>
  <c r="DE9" i="6" s="1"/>
  <c r="DE12" i="6" s="1"/>
  <c r="DH5" i="6"/>
  <c r="DH9" i="6" s="1"/>
  <c r="DH12" i="6" s="1"/>
  <c r="DK5" i="6"/>
  <c r="DK9" i="6" s="1"/>
  <c r="DK12" i="6" s="1"/>
  <c r="DN5" i="6"/>
  <c r="DN9" i="6" s="1"/>
  <c r="DN12" i="6" s="1"/>
  <c r="DQ5" i="6"/>
  <c r="DT5" i="6"/>
  <c r="DW5" i="6"/>
  <c r="DZ5" i="6"/>
  <c r="EC5" i="6"/>
  <c r="EF5" i="6"/>
  <c r="EI5" i="6"/>
  <c r="EL5" i="6"/>
  <c r="BI6" i="6"/>
  <c r="BL6" i="6"/>
  <c r="BO6" i="6"/>
  <c r="BR6" i="6"/>
  <c r="BU6" i="6"/>
  <c r="BX6" i="6"/>
  <c r="CA6" i="6"/>
  <c r="CD6" i="6"/>
  <c r="CG6" i="6"/>
  <c r="CJ6" i="6"/>
  <c r="CM6" i="6"/>
  <c r="CP6" i="6"/>
  <c r="CS6" i="6"/>
  <c r="CV6" i="6"/>
  <c r="CY6" i="6"/>
  <c r="DB6" i="6"/>
  <c r="DE6" i="6"/>
  <c r="DH6" i="6"/>
  <c r="DK6" i="6"/>
  <c r="DN6" i="6"/>
  <c r="DQ6" i="6"/>
  <c r="DQ9" i="6" s="1"/>
  <c r="DQ12" i="6" s="1"/>
  <c r="DT6" i="6"/>
  <c r="DT9" i="6" s="1"/>
  <c r="DT12" i="6" s="1"/>
  <c r="DW6" i="6"/>
  <c r="DW9" i="6" s="1"/>
  <c r="DW12" i="6" s="1"/>
  <c r="DZ6" i="6"/>
  <c r="DZ9" i="6" s="1"/>
  <c r="DZ12" i="6" s="1"/>
  <c r="EC6" i="6"/>
  <c r="EF6" i="6"/>
  <c r="EI6" i="6"/>
  <c r="EL6" i="6"/>
  <c r="BI7" i="6"/>
  <c r="BL7" i="6"/>
  <c r="BO7" i="6"/>
  <c r="BR7" i="6"/>
  <c r="BU7" i="6"/>
  <c r="BX7" i="6"/>
  <c r="CA7" i="6"/>
  <c r="CD7" i="6"/>
  <c r="CG7" i="6"/>
  <c r="CG9" i="6" s="1"/>
  <c r="CG12" i="6" s="1"/>
  <c r="CJ7" i="6"/>
  <c r="CJ9" i="6" s="1"/>
  <c r="CJ12" i="6" s="1"/>
  <c r="CM7" i="6"/>
  <c r="CM9" i="6" s="1"/>
  <c r="CM12" i="6" s="1"/>
  <c r="CP7" i="6"/>
  <c r="CP9" i="6" s="1"/>
  <c r="CP12" i="6" s="1"/>
  <c r="CS7" i="6"/>
  <c r="CV7" i="6"/>
  <c r="CY7" i="6"/>
  <c r="DB7" i="6"/>
  <c r="DE7" i="6"/>
  <c r="DH7" i="6"/>
  <c r="DK7" i="6"/>
  <c r="DN7" i="6"/>
  <c r="DQ7" i="6"/>
  <c r="DT7" i="6"/>
  <c r="DW7" i="6"/>
  <c r="DZ7" i="6"/>
  <c r="EC7" i="6"/>
  <c r="EC9" i="6" s="1"/>
  <c r="EC12" i="6" s="1"/>
  <c r="EF7" i="6"/>
  <c r="EF9" i="6" s="1"/>
  <c r="EF12" i="6" s="1"/>
  <c r="EI7" i="6"/>
  <c r="EL7" i="6"/>
  <c r="BI8" i="6"/>
  <c r="BL8" i="6"/>
  <c r="BO8" i="6"/>
  <c r="BR8" i="6"/>
  <c r="BU8" i="6"/>
  <c r="BX8" i="6"/>
  <c r="CA8" i="6"/>
  <c r="CD8" i="6"/>
  <c r="CG8" i="6"/>
  <c r="CJ8" i="6"/>
  <c r="CM8" i="6"/>
  <c r="CP8" i="6"/>
  <c r="CS8" i="6"/>
  <c r="CV8" i="6"/>
  <c r="CY8" i="6"/>
  <c r="DB8" i="6"/>
  <c r="DE8" i="6"/>
  <c r="DH8" i="6"/>
  <c r="DK8" i="6"/>
  <c r="DN8" i="6"/>
  <c r="DQ8" i="6"/>
  <c r="DT8" i="6"/>
  <c r="DW8" i="6"/>
  <c r="DZ8" i="6"/>
  <c r="EC8" i="6"/>
  <c r="EF8" i="6"/>
  <c r="EI8" i="6"/>
  <c r="EL8" i="6"/>
  <c r="EI9" i="6"/>
  <c r="EI12" i="6" s="1"/>
  <c r="EL9" i="6"/>
  <c r="EL12" i="6" s="1"/>
  <c r="CA9" i="6" l="1"/>
  <c r="CA12" i="6" s="1"/>
  <c r="BR9" i="6"/>
  <c r="BR12" i="6" s="1"/>
  <c r="BI9" i="6"/>
  <c r="BI12" i="6" s="1"/>
  <c r="BL9" i="6"/>
  <c r="BL12" i="6" s="1"/>
  <c r="BX9" i="6"/>
  <c r="BX12" i="6" s="1"/>
  <c r="CD9" i="6"/>
  <c r="CD12" i="6" s="1"/>
  <c r="BU9" i="6"/>
  <c r="BU12" i="6" s="1"/>
  <c r="BO9" i="6"/>
  <c r="BO12" i="6" s="1"/>
  <c r="B25" i="8"/>
  <c r="A1" i="6" l="1"/>
  <c r="BF8" i="6" l="1"/>
  <c r="BF7" i="6"/>
  <c r="BF6" i="6"/>
  <c r="BF5" i="6"/>
  <c r="BF4" i="6"/>
  <c r="AZ8" i="6"/>
  <c r="AZ7" i="6"/>
  <c r="AZ6" i="6"/>
  <c r="AZ5" i="6"/>
  <c r="AZ4" i="6"/>
  <c r="AW8" i="6"/>
  <c r="AW7" i="6"/>
  <c r="AW6" i="6"/>
  <c r="AW5" i="6"/>
  <c r="AW4" i="6"/>
  <c r="AT8" i="6"/>
  <c r="AT7" i="6"/>
  <c r="AT6" i="6"/>
  <c r="AT5" i="6"/>
  <c r="AT4" i="6"/>
  <c r="AQ8" i="6"/>
  <c r="AQ7" i="6"/>
  <c r="AQ6" i="6"/>
  <c r="AQ5" i="6"/>
  <c r="AQ4" i="6"/>
  <c r="AN8" i="6"/>
  <c r="AN7" i="6"/>
  <c r="AN6" i="6"/>
  <c r="AN5" i="6"/>
  <c r="AN4" i="6"/>
  <c r="AK8" i="6"/>
  <c r="AK7" i="6"/>
  <c r="AK6" i="6"/>
  <c r="AK5" i="6"/>
  <c r="AK4" i="6"/>
  <c r="AH8" i="6"/>
  <c r="AH7" i="6"/>
  <c r="AH6" i="6"/>
  <c r="AH5" i="6"/>
  <c r="AH4" i="6"/>
  <c r="AE8" i="6"/>
  <c r="AE7" i="6"/>
  <c r="AE6" i="6"/>
  <c r="AE5" i="6"/>
  <c r="AE4" i="6"/>
  <c r="AB8" i="6"/>
  <c r="AB7" i="6"/>
  <c r="AB5" i="6"/>
  <c r="AB4" i="6"/>
  <c r="Y8" i="6"/>
  <c r="Y7" i="6"/>
  <c r="Y6" i="6"/>
  <c r="Y5" i="6"/>
  <c r="Y4" i="6"/>
  <c r="V8" i="6"/>
  <c r="V7" i="6"/>
  <c r="V6" i="6"/>
  <c r="V5" i="6"/>
  <c r="V4" i="6"/>
  <c r="S8" i="6"/>
  <c r="S7" i="6"/>
  <c r="S6" i="6"/>
  <c r="S5" i="6"/>
  <c r="S4" i="6"/>
  <c r="P8" i="6"/>
  <c r="P7" i="6"/>
  <c r="P6" i="6"/>
  <c r="P5" i="6"/>
  <c r="P4" i="6"/>
  <c r="M8" i="6"/>
  <c r="M7" i="6"/>
  <c r="M6" i="6"/>
  <c r="M5" i="6"/>
  <c r="M4" i="6"/>
  <c r="J8" i="6"/>
  <c r="J7" i="6"/>
  <c r="J6" i="6"/>
  <c r="J5" i="6"/>
  <c r="J4" i="6"/>
  <c r="J9" i="6" l="1"/>
  <c r="B41" i="8" l="1"/>
  <c r="B43" i="8"/>
  <c r="B45" i="8"/>
  <c r="B47" i="8"/>
  <c r="B51" i="8"/>
  <c r="B42" i="8"/>
  <c r="B44" i="8"/>
  <c r="B46" i="8"/>
  <c r="B48" i="8"/>
  <c r="B50" i="8"/>
  <c r="B52" i="8"/>
  <c r="B34" i="8"/>
  <c r="B36" i="8"/>
  <c r="B38" i="8"/>
  <c r="B40" i="8"/>
  <c r="B33" i="8"/>
  <c r="B35" i="8"/>
  <c r="B37" i="8"/>
  <c r="B39" i="8"/>
  <c r="J11" i="6"/>
  <c r="J12" i="6" s="1"/>
  <c r="B8" i="8" s="1"/>
  <c r="B28" i="8" l="1"/>
  <c r="B49" i="8"/>
  <c r="B31" i="8"/>
  <c r="B32" i="8"/>
  <c r="B9" i="6"/>
  <c r="B30" i="8" l="1"/>
  <c r="B29" i="8"/>
  <c r="B26" i="8"/>
  <c r="B27" i="8"/>
  <c r="P9" i="6" l="1"/>
  <c r="P12" i="6" s="1"/>
  <c r="BF9" i="6"/>
  <c r="BF12" i="6" s="1"/>
  <c r="V9" i="6"/>
  <c r="V12" i="6" s="1"/>
  <c r="AB9" i="6"/>
  <c r="AB12" i="6" s="1"/>
  <c r="AH9" i="6"/>
  <c r="AH12" i="6" s="1"/>
  <c r="AN9" i="6"/>
  <c r="AN12" i="6" s="1"/>
  <c r="AT9" i="6"/>
  <c r="AT12" i="6" s="1"/>
  <c r="AZ9" i="6"/>
  <c r="AZ12" i="6" s="1"/>
  <c r="M9" i="6"/>
  <c r="M12" i="6" s="1"/>
  <c r="S9" i="6"/>
  <c r="S12" i="6" s="1"/>
  <c r="Y9" i="6"/>
  <c r="Y12" i="6" s="1"/>
  <c r="AE9" i="6"/>
  <c r="AE12" i="6" s="1"/>
  <c r="AK9" i="6"/>
  <c r="AK12" i="6" s="1"/>
  <c r="AQ9" i="6"/>
  <c r="AQ12" i="6" s="1"/>
  <c r="AW9" i="6"/>
  <c r="AW12" i="6" s="1"/>
  <c r="BC9" i="6"/>
  <c r="BC12" i="6" s="1"/>
  <c r="B21" i="8" l="1"/>
  <c r="B20" i="8"/>
  <c r="B17" i="8"/>
  <c r="B16" i="8"/>
  <c r="B24" i="8"/>
  <c r="B13" i="8"/>
  <c r="B19" i="8"/>
  <c r="B23" i="8"/>
  <c r="B15" i="8"/>
  <c r="B22" i="8"/>
  <c r="B14" i="8"/>
  <c r="B10" i="8"/>
  <c r="B18" i="8"/>
  <c r="B12" i="8"/>
  <c r="B9" i="8"/>
  <c r="B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 E. Kabay, PhD, CISSP-ISSMP</author>
  </authors>
  <commentList>
    <comment ref="A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Last name only or Last &amp; initial if space 
needed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 E. Kabay, PhD, CISSP-ISSMP</author>
  </authors>
  <commentList>
    <comment ref="H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 sure to replace these dummy grades for Student 1 by the correct grades!</t>
        </r>
      </text>
    </comment>
  </commentList>
</comments>
</file>

<file path=xl/sharedStrings.xml><?xml version="1.0" encoding="utf-8"?>
<sst xmlns="http://schemas.openxmlformats.org/spreadsheetml/2006/main" count="276" uniqueCount="100">
  <si>
    <t>90 - 100%</t>
  </si>
  <si>
    <t>Final Paper Weighted 
Score %</t>
  </si>
  <si>
    <t>Final Paper  Points</t>
  </si>
  <si>
    <t>Factor</t>
  </si>
  <si>
    <t>INSTRUCTOR:</t>
  </si>
  <si>
    <t>Comments</t>
  </si>
  <si>
    <t>Ideas</t>
  </si>
  <si>
    <t>Outstanding response to assignment; demonstrates sophisticated thought; strong and interesting thesis, which is clearly articulated; defines terms clearly; critical evaluation of sources</t>
  </si>
  <si>
    <t>Responds appropriately to assignment; states a thesis/central idea, attempts to define terms, although may not be fully successful; shows consideration of sources, but may not evaluate them critically or consistently</t>
  </si>
  <si>
    <t xml:space="preserve">Adequate response to assignment; presents central idea in general terms; shows average understanding of sources; if defines terms, definitions may be unclear </t>
  </si>
  <si>
    <t>No clear central idea or response to assignment; vague or unclear thesis; no clear understanding of sources</t>
  </si>
  <si>
    <t>Fails to respond to assignment; lacks a thesis or central idea; fails to use sources</t>
  </si>
  <si>
    <t>Organization &amp; coherence</t>
  </si>
  <si>
    <t xml:space="preserve">Logical structure; sophisticated transition from sentences, paragraphs and thoughts; excels at guiding reader through paper  </t>
  </si>
  <si>
    <t>Shows logical progression of ideas and transitions, but some gaps in transitions and logic; paragraphs relate to central thesis or idea; topic paragraph sentences apparent and effective</t>
  </si>
  <si>
    <t xml:space="preserve">Ideas may be arranged randomly or listed and lack logical organization; transitions may be sequential rather than logic based; topic paragraph sentences may be general; paragraphs may lack internal organization </t>
  </si>
  <si>
    <t xml:space="preserve">Random organization; paragraphs may not relate to central thesis or idea; lacks internal paragraph coherence; may lack topic paragraph sentences  </t>
  </si>
  <si>
    <t>No apparent organization; lacks transitions; lacks coherence; lacks organization within paragraphs</t>
  </si>
  <si>
    <t>Research &amp; Support</t>
  </si>
  <si>
    <t>Rich content; uses support effectively and appropriately; explains and provides sufficient evidence to persuade or convince</t>
  </si>
  <si>
    <t>Offers evidence for support; relevant examples; offers interpretation of evidence</t>
  </si>
  <si>
    <t>Frequently uses generalizations to support points; examples, if used, may be unclear or not relevant; often depends on opinion or personal experience; assumes evidence speaks for itself, does not explain support</t>
  </si>
  <si>
    <t>Offers little evidence for support, personal narrative or summary form, rather than analysis of sources to make points</t>
  </si>
  <si>
    <t>Lacks supporting evidence or uses in irrelevant or brief manner that fails to offer support</t>
  </si>
  <si>
    <t>Style</t>
  </si>
  <si>
    <t>Careful and precise word selection; clear sentence structure; focused sentence, not awkward or rambling</t>
  </si>
  <si>
    <t>General use of words, but sometimes may be too general; generally good sentence structure, although some may be awkward or ineffective</t>
  </si>
  <si>
    <t>Uses general or vague words, wordy sentences, unfocused, repetitive, or confusing, a number of ineffective sentences</t>
  </si>
  <si>
    <t>Vague or abstract word use; several awkward sentences; simple sentence structure; may contain several ineffective sentences</t>
  </si>
  <si>
    <t>Vague words, misuse of words; many awkward sentences, inappropriate language</t>
  </si>
  <si>
    <t>80-89%</t>
  </si>
  <si>
    <t>70-79%</t>
  </si>
  <si>
    <t>60-69%</t>
  </si>
  <si>
    <t>0-59%</t>
  </si>
  <si>
    <t>Maximum points awarded  (out of 100):</t>
  </si>
  <si>
    <t>Words:</t>
  </si>
  <si>
    <t>Mininum words:</t>
  </si>
  <si>
    <t>Mechanics</t>
  </si>
  <si>
    <t>Well polished; contains virtually no spelling, punctuation, and grammatical errors, any errors present are minor.</t>
  </si>
  <si>
    <t xml:space="preserve">Contains some mechanical errors, but does not interfere with reader comprehension. </t>
  </si>
  <si>
    <t>Contains several mechanical errors, which causes some confusion, although does not impede overall reader comprehension.</t>
  </si>
  <si>
    <t xml:space="preserve">Contains a number of mechanical errors that interfere with reader comprehension. </t>
  </si>
  <si>
    <t xml:space="preserve">Contains so many mechanical errors that it is impossible to comprehend or follow from sentence to sentence. </t>
  </si>
  <si>
    <t>Maximum grade for this essay: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</si>
  <si>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</si>
  <si>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</si>
  <si>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</si>
  <si>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</si>
  <si>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</si>
  <si>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</si>
  <si>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</si>
  <si>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</si>
  <si>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</si>
  <si>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</si>
  <si>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</si>
  <si>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</si>
  <si>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</si>
  <si>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</si>
  <si>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</si>
  <si>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</si>
  <si>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</si>
  <si>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</si>
  <si>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</si>
  <si>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</si>
  <si>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</si>
  <si>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Student Names</t>
  </si>
  <si>
    <t>Wt</t>
  </si>
  <si>
    <t>Deductions from total for falling below min word count:</t>
  </si>
  <si>
    <t>pts max</t>
  </si>
  <si>
    <t>rest of the columns are hidden</t>
  </si>
  <si>
    <t>COMPLETE COURSE NAME:</t>
  </si>
  <si>
    <t>Fall</t>
  </si>
  <si>
    <t>=+'Enter Data'!A</t>
  </si>
  <si>
    <t>NAME 22</t>
  </si>
  <si>
    <t>NAME 23</t>
  </si>
  <si>
    <t>NAME 24</t>
  </si>
  <si>
    <t>NAME01</t>
  </si>
  <si>
    <t>NAME02</t>
  </si>
  <si>
    <t>NAME03</t>
  </si>
  <si>
    <t>NAME04</t>
  </si>
  <si>
    <t>NAME05</t>
  </si>
  <si>
    <t>NAME06</t>
  </si>
  <si>
    <t>NAME07</t>
  </si>
  <si>
    <t>NAME08</t>
  </si>
  <si>
    <t>NAME09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</si>
  <si>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</si>
  <si>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</si>
  <si>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</si>
  <si>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</si>
  <si>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</si>
  <si>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</si>
  <si>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</si>
  <si>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</si>
  <si>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NAME18</t>
  </si>
  <si>
    <t>NAME19</t>
  </si>
  <si>
    <t>NAME20</t>
  </si>
  <si>
    <t>NAME21</t>
  </si>
  <si>
    <t>topic</t>
  </si>
  <si>
    <t>ISxxx</t>
  </si>
  <si>
    <t>Teachername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</si>
</sst>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b/>
      <sz val="12"/>
      <name val="Arial Narrow"/>
      <family val="2"/>
    </font>
    <font>
      <sz val="20"/>
      <name val="Arial"/>
      <family val="2"/>
    </font>
    <font>
      <b/>
      <sz val="20"/>
      <name val="Arial"/>
      <family val="2"/>
    </font>
    <font>
      <sz val="12"/>
      <color rgb="FF9C0006"/>
      <name val="Comic Sans MS"/>
      <family val="2"/>
    </font>
    <font>
      <sz val="12"/>
      <name val="Times New Roman"/>
      <family val="1"/>
    </font>
    <font>
      <b/>
      <i/>
      <sz val="12"/>
      <color rgb="FFFF0000"/>
      <name val="Arial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sz val="2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 tint="4.9989318521683403E-2"/>
      <name val="Arial Narrow"/>
      <family val="2"/>
    </font>
    <font>
      <b/>
      <sz val="16"/>
      <name val="Arial Narrow"/>
      <family val="2"/>
    </font>
    <font>
      <i/>
      <sz val="2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" fontId="3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 applyProtection="1">
      <alignment horizontal="right" vertical="top"/>
    </xf>
    <xf numFmtId="0" fontId="0" fillId="0" borderId="0" xfId="0" applyProtection="1">
      <protection locked="0"/>
    </xf>
    <xf numFmtId="0" fontId="0" fillId="0" borderId="0" xfId="0" applyProtection="1"/>
    <xf numFmtId="9" fontId="2" fillId="0" borderId="6" xfId="0" applyNumberFormat="1" applyFont="1" applyBorder="1" applyAlignment="1" applyProtection="1">
      <alignment horizontal="center" vertical="top"/>
    </xf>
    <xf numFmtId="0" fontId="9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9" fontId="3" fillId="0" borderId="10" xfId="0" applyNumberFormat="1" applyFont="1" applyBorder="1" applyAlignment="1" applyProtection="1">
      <alignment horizontal="right" vertical="top" wrapText="1"/>
    </xf>
    <xf numFmtId="0" fontId="3" fillId="0" borderId="10" xfId="0" applyFont="1" applyBorder="1" applyAlignment="1" applyProtection="1">
      <alignment horizontal="right" vertical="top"/>
    </xf>
    <xf numFmtId="0" fontId="2" fillId="0" borderId="0" xfId="0" applyFont="1" applyFill="1" applyAlignment="1">
      <alignment vertical="top"/>
    </xf>
    <xf numFmtId="9" fontId="8" fillId="0" borderId="3" xfId="1" applyFont="1" applyBorder="1" applyAlignment="1" applyProtection="1">
      <alignment horizontal="center" vertical="top" wrapText="1"/>
    </xf>
    <xf numFmtId="9" fontId="8" fillId="0" borderId="12" xfId="1" applyFont="1" applyBorder="1" applyAlignment="1" applyProtection="1">
      <alignment horizontal="center" vertical="top" wrapText="1"/>
    </xf>
    <xf numFmtId="0" fontId="3" fillId="0" borderId="22" xfId="0" applyFont="1" applyBorder="1" applyAlignment="1">
      <alignment vertical="top"/>
    </xf>
    <xf numFmtId="0" fontId="3" fillId="0" borderId="13" xfId="0" applyFont="1" applyBorder="1" applyAlignment="1" applyProtection="1">
      <alignment horizontal="right" vertical="top"/>
    </xf>
    <xf numFmtId="0" fontId="3" fillId="0" borderId="23" xfId="0" applyFont="1" applyBorder="1" applyAlignment="1" applyProtection="1">
      <alignment horizontal="right" vertical="top"/>
    </xf>
    <xf numFmtId="0" fontId="0" fillId="0" borderId="10" xfId="0" applyBorder="1" applyAlignment="1" applyProtection="1">
      <alignment horizontal="right" vertical="top"/>
    </xf>
    <xf numFmtId="0" fontId="1" fillId="0" borderId="0" xfId="0" applyFont="1" applyProtection="1"/>
    <xf numFmtId="164" fontId="1" fillId="0" borderId="0" xfId="0" applyNumberFormat="1" applyFont="1" applyProtection="1"/>
    <xf numFmtId="0" fontId="12" fillId="0" borderId="0" xfId="0" applyFont="1"/>
    <xf numFmtId="164" fontId="2" fillId="0" borderId="0" xfId="0" applyNumberFormat="1" applyFont="1" applyAlignment="1">
      <alignment vertical="top"/>
    </xf>
    <xf numFmtId="9" fontId="2" fillId="0" borderId="0" xfId="0" applyNumberFormat="1" applyFont="1" applyFill="1" applyBorder="1" applyAlignment="1" applyProtection="1">
      <alignment horizontal="center" vertical="top"/>
    </xf>
    <xf numFmtId="9" fontId="1" fillId="0" borderId="6" xfId="0" applyNumberFormat="1" applyFont="1" applyFill="1" applyBorder="1" applyAlignment="1" applyProtection="1">
      <alignment horizontal="center" vertical="top"/>
    </xf>
    <xf numFmtId="0" fontId="16" fillId="0" borderId="2" xfId="0" applyFont="1" applyBorder="1" applyAlignment="1" applyProtection="1">
      <alignment horizontal="center" vertical="top" wrapText="1"/>
    </xf>
    <xf numFmtId="0" fontId="10" fillId="0" borderId="27" xfId="0" applyFont="1" applyBorder="1" applyAlignment="1" applyProtection="1">
      <alignment horizontal="center" vertical="top"/>
    </xf>
    <xf numFmtId="0" fontId="19" fillId="0" borderId="0" xfId="0" applyFont="1" applyAlignment="1">
      <alignment vertical="top" wrapText="1"/>
    </xf>
    <xf numFmtId="9" fontId="1" fillId="0" borderId="6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15" fillId="0" borderId="2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horizontal="center" vertical="center"/>
    </xf>
    <xf numFmtId="0" fontId="20" fillId="4" borderId="6" xfId="0" applyFont="1" applyFill="1" applyBorder="1" applyAlignment="1" applyProtection="1">
      <alignment horizontal="center" vertical="center" wrapText="1"/>
    </xf>
    <xf numFmtId="0" fontId="1" fillId="10" borderId="6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5" fontId="1" fillId="0" borderId="0" xfId="1" applyNumberFormat="1" applyFont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center"/>
    </xf>
    <xf numFmtId="0" fontId="1" fillId="10" borderId="0" xfId="0" applyFont="1" applyFill="1" applyAlignment="1" applyProtection="1">
      <alignment horizontal="left"/>
    </xf>
    <xf numFmtId="164" fontId="6" fillId="0" borderId="0" xfId="0" applyNumberFormat="1" applyFont="1" applyFill="1" applyAlignment="1" applyProtection="1">
      <alignment horizontal="left"/>
    </xf>
    <xf numFmtId="0" fontId="1" fillId="0" borderId="0" xfId="0" quotePrefix="1" applyFont="1" applyBorder="1" applyAlignment="1">
      <alignment vertical="top"/>
    </xf>
    <xf numFmtId="0" fontId="10" fillId="4" borderId="26" xfId="0" applyFont="1" applyFill="1" applyBorder="1" applyAlignment="1" applyProtection="1">
      <alignment horizontal="center" vertical="center" textRotation="90"/>
    </xf>
    <xf numFmtId="0" fontId="10" fillId="4" borderId="27" xfId="0" applyFont="1" applyFill="1" applyBorder="1" applyAlignment="1" applyProtection="1">
      <alignment horizontal="center" vertical="center"/>
    </xf>
    <xf numFmtId="0" fontId="10" fillId="4" borderId="28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9" fontId="21" fillId="0" borderId="6" xfId="0" applyNumberFormat="1" applyFont="1" applyBorder="1" applyAlignment="1" applyProtection="1">
      <alignment horizontal="left" vertical="top" wrapText="1"/>
    </xf>
    <xf numFmtId="0" fontId="22" fillId="2" borderId="15" xfId="0" applyFont="1" applyFill="1" applyBorder="1" applyAlignment="1">
      <alignment vertical="top"/>
    </xf>
    <xf numFmtId="164" fontId="22" fillId="0" borderId="16" xfId="0" applyNumberFormat="1" applyFont="1" applyBorder="1" applyAlignment="1" applyProtection="1">
      <alignment horizontal="center" vertical="top"/>
    </xf>
    <xf numFmtId="0" fontId="22" fillId="2" borderId="14" xfId="0" applyFont="1" applyFill="1" applyBorder="1" applyAlignment="1">
      <alignment vertical="top"/>
    </xf>
    <xf numFmtId="0" fontId="22" fillId="0" borderId="14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164" fontId="22" fillId="0" borderId="16" xfId="0" applyNumberFormat="1" applyFont="1" applyFill="1" applyBorder="1" applyAlignment="1" applyProtection="1">
      <alignment horizontal="center" vertical="top"/>
    </xf>
    <xf numFmtId="0" fontId="23" fillId="2" borderId="0" xfId="0" applyFont="1" applyFill="1" applyBorder="1" applyAlignment="1">
      <alignment horizontal="center" vertical="top"/>
    </xf>
    <xf numFmtId="1" fontId="22" fillId="0" borderId="1" xfId="1" applyNumberFormat="1" applyFont="1" applyBorder="1" applyAlignment="1" applyProtection="1">
      <alignment horizontal="center" vertical="top"/>
    </xf>
    <xf numFmtId="0" fontId="23" fillId="2" borderId="7" xfId="0" applyFont="1" applyFill="1" applyBorder="1" applyAlignment="1">
      <alignment horizontal="center" vertical="top"/>
    </xf>
    <xf numFmtId="0" fontId="22" fillId="2" borderId="0" xfId="0" applyFont="1" applyFill="1" applyBorder="1" applyAlignment="1">
      <alignment vertical="top"/>
    </xf>
    <xf numFmtId="9" fontId="22" fillId="0" borderId="1" xfId="1" applyFont="1" applyBorder="1" applyAlignment="1" applyProtection="1">
      <alignment horizontal="center" vertical="top"/>
    </xf>
    <xf numFmtId="0" fontId="22" fillId="2" borderId="7" xfId="0" applyFont="1" applyFill="1" applyBorder="1" applyAlignment="1">
      <alignment vertical="top"/>
    </xf>
    <xf numFmtId="0" fontId="22" fillId="2" borderId="3" xfId="0" applyFont="1" applyFill="1" applyBorder="1" applyAlignment="1">
      <alignment vertical="top"/>
    </xf>
    <xf numFmtId="164" fontId="22" fillId="0" borderId="5" xfId="0" applyNumberFormat="1" applyFont="1" applyBorder="1" applyAlignment="1" applyProtection="1">
      <alignment horizontal="center" vertical="top"/>
    </xf>
    <xf numFmtId="0" fontId="22" fillId="2" borderId="4" xfId="0" applyFont="1" applyFill="1" applyBorder="1" applyAlignment="1">
      <alignment vertical="top"/>
    </xf>
    <xf numFmtId="0" fontId="24" fillId="8" borderId="9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5" borderId="9" xfId="0" applyFont="1" applyFill="1" applyBorder="1" applyAlignment="1">
      <alignment horizontal="center" vertical="top" wrapText="1"/>
    </xf>
    <xf numFmtId="0" fontId="24" fillId="9" borderId="9" xfId="0" applyFont="1" applyFill="1" applyBorder="1" applyAlignment="1">
      <alignment horizontal="center" vertical="top" wrapText="1"/>
    </xf>
    <xf numFmtId="0" fontId="24" fillId="6" borderId="20" xfId="0" applyFont="1" applyFill="1" applyBorder="1" applyAlignment="1">
      <alignment horizontal="center" vertical="top" wrapText="1"/>
    </xf>
    <xf numFmtId="0" fontId="24" fillId="8" borderId="6" xfId="0" applyFont="1" applyFill="1" applyBorder="1" applyAlignment="1">
      <alignment horizontal="center" vertical="top" wrapText="1"/>
    </xf>
    <xf numFmtId="0" fontId="24" fillId="7" borderId="6" xfId="0" applyFont="1" applyFill="1" applyBorder="1" applyAlignment="1">
      <alignment horizontal="center" vertical="top" wrapText="1"/>
    </xf>
    <xf numFmtId="0" fontId="24" fillId="5" borderId="6" xfId="0" applyFont="1" applyFill="1" applyBorder="1" applyAlignment="1">
      <alignment horizontal="center" vertical="top" wrapText="1"/>
    </xf>
    <xf numFmtId="0" fontId="24" fillId="9" borderId="6" xfId="0" applyFont="1" applyFill="1" applyBorder="1" applyAlignment="1">
      <alignment horizontal="center" vertical="top" wrapText="1"/>
    </xf>
    <xf numFmtId="0" fontId="24" fillId="6" borderId="21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9" fontId="21" fillId="0" borderId="11" xfId="0" applyNumberFormat="1" applyFont="1" applyBorder="1" applyAlignment="1" applyProtection="1">
      <alignment horizontal="center" vertical="top"/>
    </xf>
    <xf numFmtId="164" fontId="21" fillId="0" borderId="6" xfId="0" applyNumberFormat="1" applyFont="1" applyBorder="1" applyAlignment="1" applyProtection="1">
      <alignment horizontal="center" vertical="top"/>
    </xf>
    <xf numFmtId="9" fontId="21" fillId="0" borderId="6" xfId="2" applyNumberFormat="1" applyFont="1" applyFill="1" applyBorder="1" applyAlignment="1" applyProtection="1">
      <alignment horizontal="left" vertical="top" wrapText="1"/>
    </xf>
    <xf numFmtId="0" fontId="25" fillId="4" borderId="17" xfId="0" applyFont="1" applyFill="1" applyBorder="1" applyAlignment="1">
      <alignment horizontal="center" vertical="center" textRotation="90" wrapText="1"/>
    </xf>
    <xf numFmtId="0" fontId="25" fillId="4" borderId="18" xfId="0" applyFont="1" applyFill="1" applyBorder="1" applyAlignment="1">
      <alignment horizontal="center" vertical="center" textRotation="90" wrapText="1"/>
    </xf>
    <xf numFmtId="0" fontId="25" fillId="4" borderId="19" xfId="0" applyFont="1" applyFill="1" applyBorder="1" applyAlignment="1">
      <alignment horizontal="center" vertical="center" textRotation="90" wrapText="1"/>
    </xf>
    <xf numFmtId="9" fontId="2" fillId="0" borderId="0" xfId="1" applyFont="1" applyBorder="1" applyAlignment="1">
      <alignment horizontal="center" vertical="top"/>
    </xf>
    <xf numFmtId="0" fontId="13" fillId="0" borderId="6" xfId="0" applyFont="1" applyBorder="1" applyAlignment="1" applyProtection="1">
      <alignment horizontal="center" vertical="top"/>
    </xf>
    <xf numFmtId="0" fontId="26" fillId="0" borderId="8" xfId="0" applyFont="1" applyBorder="1" applyAlignment="1" applyProtection="1">
      <alignment horizontal="center" vertical="top" wrapText="1"/>
    </xf>
    <xf numFmtId="0" fontId="26" fillId="0" borderId="12" xfId="0" applyFont="1" applyBorder="1" applyAlignment="1" applyProtection="1">
      <alignment horizontal="center" vertical="top" wrapText="1"/>
    </xf>
    <xf numFmtId="0" fontId="26" fillId="0" borderId="11" xfId="0" applyFont="1" applyBorder="1" applyAlignment="1" applyProtection="1">
      <alignment horizontal="center" vertical="top" wrapText="1"/>
    </xf>
    <xf numFmtId="9" fontId="17" fillId="0" borderId="8" xfId="0" applyNumberFormat="1" applyFont="1" applyBorder="1" applyAlignment="1" applyProtection="1">
      <alignment horizontal="center" vertical="top" wrapText="1"/>
    </xf>
    <xf numFmtId="0" fontId="17" fillId="0" borderId="12" xfId="0" applyFont="1" applyBorder="1" applyAlignment="1" applyProtection="1">
      <alignment horizontal="center" vertical="top" wrapText="1"/>
    </xf>
    <xf numFmtId="0" fontId="17" fillId="0" borderId="11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10" xfId="0" applyFont="1" applyBorder="1" applyAlignment="1" applyProtection="1">
      <alignment horizontal="left" vertical="top" wrapText="1"/>
    </xf>
  </cellXfs>
  <cellStyles count="3">
    <cellStyle name="Bad" xfId="2" builtinId="27"/>
    <cellStyle name="Normal" xfId="0" builtinId="0"/>
    <cellStyle name="Percent" xfId="1" builtinId="5"/>
  </cellStyles>
  <dxfs count="115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tabSelected="1" zoomScale="115" zoomScaleNormal="115" workbookViewId="0">
      <selection activeCell="B2" sqref="B2"/>
    </sheetView>
  </sheetViews>
  <sheetFormatPr defaultColWidth="9.140625" defaultRowHeight="12.75" x14ac:dyDescent="0.2"/>
  <cols>
    <col min="1" max="1" width="39.5703125" style="11" bestFit="1" customWidth="1"/>
    <col min="2" max="2" width="11.42578125" style="34" bestFit="1" customWidth="1"/>
    <col min="3" max="3" width="7.42578125" style="34" customWidth="1"/>
    <col min="4" max="4" width="8" style="34" customWidth="1"/>
    <col min="5" max="46" width="8" style="11" customWidth="1"/>
    <col min="47" max="16384" width="9.140625" style="11"/>
  </cols>
  <sheetData>
    <row r="1" spans="1:26" x14ac:dyDescent="0.2">
      <c r="A1" s="12" t="s">
        <v>4</v>
      </c>
      <c r="B1" s="45" t="s">
        <v>99</v>
      </c>
    </row>
    <row r="2" spans="1:26" x14ac:dyDescent="0.2">
      <c r="A2" s="33" t="s">
        <v>70</v>
      </c>
      <c r="B2" s="40" t="s">
        <v>98</v>
      </c>
      <c r="C2" s="40" t="s">
        <v>71</v>
      </c>
      <c r="D2" s="40">
        <v>2014</v>
      </c>
    </row>
    <row r="3" spans="1:26" x14ac:dyDescent="0.2">
      <c r="A3" s="28"/>
    </row>
    <row r="4" spans="1:26" x14ac:dyDescent="0.2">
      <c r="A4" s="28"/>
    </row>
    <row r="5" spans="1:26" x14ac:dyDescent="0.2">
      <c r="A5" s="29" t="s">
        <v>65</v>
      </c>
      <c r="B5" s="41"/>
    </row>
    <row r="6" spans="1:26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6" x14ac:dyDescent="0.2">
      <c r="B7" s="42"/>
      <c r="C7" s="42"/>
      <c r="Y7" s="41"/>
      <c r="Z7" s="25"/>
    </row>
    <row r="8" spans="1:26" ht="15.75" x14ac:dyDescent="0.25">
      <c r="A8" s="26" t="s">
        <v>76</v>
      </c>
      <c r="B8" s="43">
        <f>0.01*'Grade Papers'!J12</f>
        <v>0</v>
      </c>
      <c r="C8" s="46"/>
      <c r="D8" s="41"/>
      <c r="E8" s="24"/>
      <c r="F8" s="24"/>
      <c r="G8" s="24"/>
      <c r="H8" s="24"/>
    </row>
    <row r="9" spans="1:26" ht="15.75" x14ac:dyDescent="0.25">
      <c r="A9" s="26" t="s">
        <v>77</v>
      </c>
      <c r="B9" s="43">
        <f>0.01*'Grade Papers'!$M$12</f>
        <v>0</v>
      </c>
      <c r="C9" s="44"/>
      <c r="D9" s="41"/>
      <c r="E9" s="24"/>
      <c r="F9" s="24"/>
      <c r="G9" s="24"/>
      <c r="H9" s="24"/>
    </row>
    <row r="10" spans="1:26" ht="15.75" x14ac:dyDescent="0.25">
      <c r="A10" s="26" t="s">
        <v>78</v>
      </c>
      <c r="B10" s="43">
        <f>0.01*'Grade Papers'!$P$12</f>
        <v>0</v>
      </c>
      <c r="C10" s="44"/>
      <c r="D10" s="41"/>
      <c r="E10" s="24"/>
      <c r="F10" s="24"/>
      <c r="G10" s="24"/>
      <c r="H10" s="24"/>
    </row>
    <row r="11" spans="1:26" ht="15.75" x14ac:dyDescent="0.25">
      <c r="A11" s="26" t="s">
        <v>79</v>
      </c>
      <c r="B11" s="43">
        <f>0.01*'Grade Papers'!$S$12</f>
        <v>0</v>
      </c>
      <c r="C11" s="44"/>
      <c r="D11" s="41"/>
      <c r="E11" s="24"/>
      <c r="F11" s="24"/>
      <c r="G11" s="24"/>
      <c r="H11" s="24"/>
    </row>
    <row r="12" spans="1:26" ht="15.75" x14ac:dyDescent="0.25">
      <c r="A12" s="26" t="s">
        <v>80</v>
      </c>
      <c r="B12" s="43">
        <f>0.01*'Grade Papers'!$V$12</f>
        <v>0</v>
      </c>
      <c r="C12" s="44"/>
      <c r="D12" s="41"/>
      <c r="E12" s="24"/>
      <c r="F12" s="24"/>
      <c r="G12" s="24"/>
      <c r="H12" s="24"/>
    </row>
    <row r="13" spans="1:26" ht="15.75" x14ac:dyDescent="0.25">
      <c r="A13" s="26" t="s">
        <v>81</v>
      </c>
      <c r="B13" s="43">
        <f>0.01*'Grade Papers'!$Y$12</f>
        <v>0</v>
      </c>
      <c r="C13" s="44"/>
      <c r="D13" s="41"/>
      <c r="E13" s="24"/>
      <c r="F13" s="24"/>
      <c r="G13" s="24"/>
      <c r="H13" s="24"/>
    </row>
    <row r="14" spans="1:26" ht="15.75" x14ac:dyDescent="0.25">
      <c r="A14" s="26" t="s">
        <v>82</v>
      </c>
      <c r="B14" s="43">
        <f>0.01*'Grade Papers'!$AB$12</f>
        <v>0</v>
      </c>
      <c r="C14" s="44"/>
      <c r="D14" s="41"/>
      <c r="E14" s="24"/>
      <c r="F14" s="24"/>
      <c r="G14" s="24"/>
      <c r="H14" s="24"/>
    </row>
    <row r="15" spans="1:26" ht="15.75" x14ac:dyDescent="0.25">
      <c r="A15" s="26" t="s">
        <v>83</v>
      </c>
      <c r="B15" s="43">
        <f>0.01*'Grade Papers'!$AE$12</f>
        <v>0</v>
      </c>
      <c r="C15" s="44"/>
      <c r="D15" s="41"/>
    </row>
    <row r="16" spans="1:26" ht="15.75" x14ac:dyDescent="0.25">
      <c r="A16" s="26" t="s">
        <v>84</v>
      </c>
      <c r="B16" s="43">
        <f>0.01*'Grade Papers'!$AH$12</f>
        <v>0</v>
      </c>
      <c r="C16" s="44"/>
      <c r="D16" s="41"/>
    </row>
    <row r="17" spans="1:8" ht="15.75" x14ac:dyDescent="0.25">
      <c r="A17" s="26" t="s">
        <v>85</v>
      </c>
      <c r="B17" s="43">
        <f>0.01*'Grade Papers'!$AK$12</f>
        <v>0</v>
      </c>
      <c r="C17" s="41"/>
      <c r="D17" s="41"/>
    </row>
    <row r="18" spans="1:8" ht="15.75" x14ac:dyDescent="0.25">
      <c r="A18" s="26" t="s">
        <v>86</v>
      </c>
      <c r="B18" s="43">
        <f>0.01*'Grade Papers'!$AN$12</f>
        <v>0</v>
      </c>
      <c r="C18" s="41"/>
      <c r="D18" s="41"/>
    </row>
    <row r="19" spans="1:8" ht="15.75" x14ac:dyDescent="0.25">
      <c r="A19" s="26" t="s">
        <v>87</v>
      </c>
      <c r="B19" s="43">
        <f>0.01*'Grade Papers'!$AQ$12</f>
        <v>0</v>
      </c>
      <c r="C19" s="41"/>
      <c r="D19" s="41"/>
    </row>
    <row r="20" spans="1:8" ht="15.75" x14ac:dyDescent="0.25">
      <c r="A20" s="26" t="s">
        <v>88</v>
      </c>
      <c r="B20" s="43">
        <f>0.01*'Grade Papers'!$AT$12</f>
        <v>0</v>
      </c>
      <c r="C20" s="41"/>
      <c r="D20" s="41"/>
    </row>
    <row r="21" spans="1:8" ht="15.75" x14ac:dyDescent="0.25">
      <c r="A21" s="26" t="s">
        <v>89</v>
      </c>
      <c r="B21" s="43">
        <f>0.01*'Grade Papers'!$AW$12</f>
        <v>0</v>
      </c>
      <c r="C21" s="41"/>
      <c r="D21" s="41"/>
    </row>
    <row r="22" spans="1:8" ht="15.75" x14ac:dyDescent="0.25">
      <c r="A22" s="26" t="s">
        <v>90</v>
      </c>
      <c r="B22" s="43">
        <f>0.01*'Grade Papers'!$AZ$12</f>
        <v>0</v>
      </c>
      <c r="C22" s="41"/>
      <c r="D22" s="41"/>
    </row>
    <row r="23" spans="1:8" ht="15.75" x14ac:dyDescent="0.25">
      <c r="A23" s="26" t="s">
        <v>91</v>
      </c>
      <c r="B23" s="43">
        <f>0.01*'Grade Papers'!$BC$12</f>
        <v>0</v>
      </c>
      <c r="C23" s="41"/>
      <c r="D23" s="41"/>
    </row>
    <row r="24" spans="1:8" ht="15.75" x14ac:dyDescent="0.25">
      <c r="A24" s="26" t="s">
        <v>92</v>
      </c>
      <c r="B24" s="43">
        <f>0.01*'Grade Papers'!$BF$12</f>
        <v>0</v>
      </c>
      <c r="C24" s="41"/>
      <c r="D24" s="41"/>
    </row>
    <row r="25" spans="1:8" ht="15.75" x14ac:dyDescent="0.25">
      <c r="A25" s="26" t="s">
        <v>93</v>
      </c>
      <c r="B25" s="43">
        <f>0.01*'Grade Papers'!$BI$12</f>
        <v>0</v>
      </c>
      <c r="C25" s="41"/>
      <c r="D25" s="41"/>
    </row>
    <row r="26" spans="1:8" ht="15.75" x14ac:dyDescent="0.25">
      <c r="A26" s="26" t="s">
        <v>94</v>
      </c>
      <c r="B26" s="43">
        <f>0.01*'Grade Papers'!$BL$12</f>
        <v>0</v>
      </c>
      <c r="C26" s="41"/>
      <c r="D26" s="41"/>
    </row>
    <row r="27" spans="1:8" ht="15.75" x14ac:dyDescent="0.25">
      <c r="A27" s="26" t="s">
        <v>95</v>
      </c>
      <c r="B27" s="43">
        <f>0.01*'Grade Papers'!$BO$12</f>
        <v>0</v>
      </c>
      <c r="C27" s="41"/>
      <c r="D27" s="41"/>
      <c r="E27" s="24"/>
      <c r="F27" s="24"/>
      <c r="G27" s="24"/>
      <c r="H27" s="24"/>
    </row>
    <row r="28" spans="1:8" ht="15.75" x14ac:dyDescent="0.25">
      <c r="A28" s="26" t="s">
        <v>96</v>
      </c>
      <c r="B28" s="43">
        <f>0.01*'Grade Papers'!$BR$12</f>
        <v>0</v>
      </c>
      <c r="C28" s="41"/>
      <c r="D28" s="41"/>
      <c r="E28" s="24"/>
      <c r="F28" s="24"/>
      <c r="G28" s="24"/>
      <c r="H28" s="24"/>
    </row>
    <row r="29" spans="1:8" ht="15.75" x14ac:dyDescent="0.25">
      <c r="A29" s="26" t="s">
        <v>73</v>
      </c>
      <c r="B29" s="43">
        <f>0.01*'Grade Papers'!$BU$12</f>
        <v>0</v>
      </c>
      <c r="C29" s="41"/>
      <c r="D29" s="41"/>
      <c r="E29" s="24"/>
      <c r="F29" s="24"/>
      <c r="G29" s="24"/>
      <c r="H29" s="24"/>
    </row>
    <row r="30" spans="1:8" ht="15.75" x14ac:dyDescent="0.25">
      <c r="A30" s="26" t="s">
        <v>74</v>
      </c>
      <c r="B30" s="43">
        <f>0.01*'Grade Papers'!$BX$12</f>
        <v>0</v>
      </c>
      <c r="C30" s="41"/>
      <c r="D30" s="41"/>
      <c r="E30" s="24"/>
      <c r="F30" s="24"/>
      <c r="G30" s="24"/>
      <c r="H30" s="24"/>
    </row>
    <row r="31" spans="1:8" ht="15.75" x14ac:dyDescent="0.25">
      <c r="A31" s="26" t="s">
        <v>75</v>
      </c>
      <c r="B31" s="43">
        <f>0.01*'Grade Papers'!$CA$12</f>
        <v>0</v>
      </c>
      <c r="C31" s="41"/>
      <c r="D31" s="41"/>
      <c r="E31" s="24"/>
      <c r="F31" s="24"/>
      <c r="G31" s="24"/>
      <c r="H31" s="24"/>
    </row>
    <row r="32" spans="1:8" ht="15.75" x14ac:dyDescent="0.25">
      <c r="A32" s="26" t="s">
        <v>44</v>
      </c>
      <c r="B32" s="43">
        <f>0.01*'Grade Papers'!$CD$12</f>
        <v>0</v>
      </c>
      <c r="C32" s="41"/>
      <c r="D32" s="41"/>
      <c r="E32" s="24"/>
      <c r="F32" s="24"/>
      <c r="G32" s="24"/>
      <c r="H32" s="24"/>
    </row>
    <row r="33" spans="1:2" ht="15.75" x14ac:dyDescent="0.25">
      <c r="A33" s="26" t="s">
        <v>45</v>
      </c>
      <c r="B33" s="43">
        <f>0.01*'Grade Papers'!$CG$12</f>
        <v>0</v>
      </c>
    </row>
    <row r="34" spans="1:2" ht="15.75" x14ac:dyDescent="0.25">
      <c r="A34" s="26" t="s">
        <v>46</v>
      </c>
      <c r="B34" s="43">
        <f>0.01*'Grade Papers'!$CJ$12</f>
        <v>0</v>
      </c>
    </row>
    <row r="35" spans="1:2" ht="15.75" x14ac:dyDescent="0.25">
      <c r="A35" s="26" t="s">
        <v>47</v>
      </c>
      <c r="B35" s="43">
        <f>0.01*'Grade Papers'!$CM$12</f>
        <v>0</v>
      </c>
    </row>
    <row r="36" spans="1:2" ht="15.75" x14ac:dyDescent="0.25">
      <c r="A36" s="26" t="s">
        <v>48</v>
      </c>
      <c r="B36" s="43">
        <f>0.01*'Grade Papers'!$CP$12</f>
        <v>0</v>
      </c>
    </row>
    <row r="37" spans="1:2" ht="15.75" x14ac:dyDescent="0.25">
      <c r="A37" s="26" t="s">
        <v>49</v>
      </c>
      <c r="B37" s="43">
        <f>0.01*'Grade Papers'!$CS$12</f>
        <v>0</v>
      </c>
    </row>
    <row r="38" spans="1:2" ht="15.75" x14ac:dyDescent="0.25">
      <c r="A38" s="26" t="s">
        <v>50</v>
      </c>
      <c r="B38" s="43">
        <f>0.01*'Grade Papers'!$CV$12</f>
        <v>0</v>
      </c>
    </row>
    <row r="39" spans="1:2" ht="15.75" x14ac:dyDescent="0.25">
      <c r="A39" s="26" t="s">
        <v>51</v>
      </c>
      <c r="B39" s="43">
        <f>0.01*'Grade Papers'!$CY$12</f>
        <v>0</v>
      </c>
    </row>
    <row r="40" spans="1:2" ht="15.75" x14ac:dyDescent="0.25">
      <c r="A40" s="26" t="s">
        <v>52</v>
      </c>
      <c r="B40" s="43">
        <f>0.01*'Grade Papers'!$DB$12</f>
        <v>0</v>
      </c>
    </row>
    <row r="41" spans="1:2" ht="15.75" x14ac:dyDescent="0.25">
      <c r="A41" s="26" t="s">
        <v>53</v>
      </c>
      <c r="B41" s="43">
        <f>0.01*'Grade Papers'!$DE$12</f>
        <v>0</v>
      </c>
    </row>
    <row r="42" spans="1:2" ht="15.75" x14ac:dyDescent="0.25">
      <c r="A42" s="26" t="s">
        <v>54</v>
      </c>
      <c r="B42" s="43">
        <f>0.01*'Grade Papers'!$DH$12</f>
        <v>0</v>
      </c>
    </row>
    <row r="43" spans="1:2" ht="15.75" x14ac:dyDescent="0.25">
      <c r="A43" s="26" t="s">
        <v>55</v>
      </c>
      <c r="B43" s="43">
        <f>0.01*'Grade Papers'!$DK$12</f>
        <v>0</v>
      </c>
    </row>
    <row r="44" spans="1:2" ht="15.75" x14ac:dyDescent="0.25">
      <c r="A44" s="26" t="s">
        <v>56</v>
      </c>
      <c r="B44" s="43">
        <f>0.01*'Grade Papers'!$DN$12</f>
        <v>0</v>
      </c>
    </row>
    <row r="45" spans="1:2" ht="15.75" x14ac:dyDescent="0.25">
      <c r="A45" s="26" t="s">
        <v>57</v>
      </c>
      <c r="B45" s="43">
        <f>0.01*'Grade Papers'!$DQ$12</f>
        <v>0</v>
      </c>
    </row>
    <row r="46" spans="1:2" ht="15.75" x14ac:dyDescent="0.25">
      <c r="A46" s="26" t="s">
        <v>58</v>
      </c>
      <c r="B46" s="43">
        <f>0.01*'Grade Papers'!$DT$12</f>
        <v>0</v>
      </c>
    </row>
    <row r="47" spans="1:2" ht="15.75" x14ac:dyDescent="0.25">
      <c r="A47" s="26" t="s">
        <v>59</v>
      </c>
      <c r="B47" s="43">
        <f>0.01*'Grade Papers'!$DW$12</f>
        <v>0</v>
      </c>
    </row>
    <row r="48" spans="1:2" ht="15.75" x14ac:dyDescent="0.25">
      <c r="A48" s="26" t="s">
        <v>60</v>
      </c>
      <c r="B48" s="43">
        <f>0.01*'Grade Papers'!$DZ$12</f>
        <v>0</v>
      </c>
    </row>
    <row r="49" spans="1:2" ht="15.75" x14ac:dyDescent="0.25">
      <c r="A49" s="26" t="s">
        <v>61</v>
      </c>
      <c r="B49" s="43">
        <f>0.01*'Grade Papers'!$EC$12</f>
        <v>0</v>
      </c>
    </row>
    <row r="50" spans="1:2" ht="15.75" x14ac:dyDescent="0.25">
      <c r="A50" s="26" t="s">
        <v>62</v>
      </c>
      <c r="B50" s="43">
        <f>0.01*'Grade Papers'!$EF$12</f>
        <v>0</v>
      </c>
    </row>
    <row r="51" spans="1:2" ht="15.75" x14ac:dyDescent="0.25">
      <c r="A51" s="26" t="s">
        <v>63</v>
      </c>
      <c r="B51" s="43">
        <f>0.01*'Grade Papers'!$EI$12</f>
        <v>0</v>
      </c>
    </row>
    <row r="52" spans="1:2" ht="15.75" x14ac:dyDescent="0.25">
      <c r="A52" s="26" t="s">
        <v>64</v>
      </c>
      <c r="B52" s="43">
        <f>0.01*'Grade Papers'!$EL$12</f>
        <v>0</v>
      </c>
    </row>
    <row r="53" spans="1:2" x14ac:dyDescent="0.2">
      <c r="A53" s="10"/>
    </row>
  </sheetData>
  <sheetProtection selectLockedCells="1"/>
  <sortState xmlns:xlrd2="http://schemas.microsoft.com/office/spreadsheetml/2017/richdata2" ref="A31:A53">
    <sortCondition ref="A31"/>
  </sortState>
  <phoneticPr fontId="5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M27"/>
  <sheetViews>
    <sheetView zoomScale="40" zoomScaleNormal="40" zoomScaleSheetLayoutView="55" workbookViewId="0">
      <pane xSplit="7" ySplit="3" topLeftCell="H4" activePane="bottomRight" state="frozen"/>
      <selection activeCell="A8" sqref="A8"/>
      <selection pane="topRight" activeCell="A8" sqref="A8"/>
      <selection pane="bottomLeft" activeCell="A8" sqref="A8"/>
      <selection pane="bottomRight" activeCell="H4" sqref="H4"/>
    </sheetView>
  </sheetViews>
  <sheetFormatPr defaultColWidth="9.140625" defaultRowHeight="12.75" x14ac:dyDescent="0.2"/>
  <cols>
    <col min="1" max="1" width="7.28515625" style="1" customWidth="1"/>
    <col min="2" max="2" width="7.42578125" style="1" customWidth="1"/>
    <col min="3" max="3" width="19.7109375" style="1" customWidth="1"/>
    <col min="4" max="4" width="24.42578125" style="1" customWidth="1"/>
    <col min="5" max="5" width="26" style="1" customWidth="1"/>
    <col min="6" max="6" width="22.28515625" style="1" customWidth="1"/>
    <col min="7" max="7" width="18.28515625" style="2" customWidth="1"/>
    <col min="8" max="8" width="12.5703125" style="8" customWidth="1"/>
    <col min="9" max="9" width="52.7109375" style="8" customWidth="1"/>
    <col min="10" max="10" width="11.140625" style="5" customWidth="1"/>
    <col min="11" max="11" width="12.5703125" style="5" customWidth="1"/>
    <col min="12" max="12" width="52.5703125" style="5" customWidth="1"/>
    <col min="13" max="13" width="9.5703125" style="5" customWidth="1"/>
    <col min="14" max="14" width="12.5703125" style="5" customWidth="1"/>
    <col min="15" max="15" width="52.5703125" style="5" customWidth="1"/>
    <col min="16" max="16" width="9.5703125" style="5" customWidth="1"/>
    <col min="17" max="17" width="12.5703125" style="5" customWidth="1"/>
    <col min="18" max="18" width="52.5703125" style="5" customWidth="1"/>
    <col min="19" max="19" width="9.5703125" style="5" customWidth="1"/>
    <col min="20" max="20" width="12.5703125" style="5" customWidth="1"/>
    <col min="21" max="21" width="52.5703125" style="5" customWidth="1"/>
    <col min="22" max="22" width="9.5703125" style="5" customWidth="1"/>
    <col min="23" max="23" width="12.5703125" style="5" customWidth="1"/>
    <col min="24" max="24" width="52.5703125" style="5" customWidth="1"/>
    <col min="25" max="25" width="9.5703125" style="5" customWidth="1"/>
    <col min="26" max="26" width="12.5703125" style="5" customWidth="1"/>
    <col min="27" max="27" width="52.5703125" style="5" customWidth="1"/>
    <col min="28" max="28" width="9.5703125" style="5" customWidth="1"/>
    <col min="29" max="29" width="12.5703125" style="1" customWidth="1"/>
    <col min="30" max="30" width="52.5703125" style="1" customWidth="1"/>
    <col min="31" max="31" width="9.5703125" style="1" customWidth="1"/>
    <col min="32" max="32" width="12.5703125" style="1" customWidth="1"/>
    <col min="33" max="33" width="52.5703125" style="1" customWidth="1"/>
    <col min="34" max="34" width="9.5703125" style="1" customWidth="1"/>
    <col min="35" max="35" width="12.5703125" style="1" customWidth="1"/>
    <col min="36" max="36" width="52.5703125" style="1" customWidth="1"/>
    <col min="37" max="37" width="9.5703125" style="1" customWidth="1"/>
    <col min="38" max="38" width="12.5703125" style="1" customWidth="1"/>
    <col min="39" max="39" width="52.5703125" style="1" customWidth="1"/>
    <col min="40" max="40" width="9.5703125" style="1" customWidth="1"/>
    <col min="41" max="41" width="12.5703125" style="1" customWidth="1"/>
    <col min="42" max="42" width="52.5703125" style="1" customWidth="1"/>
    <col min="43" max="43" width="9.5703125" style="1" customWidth="1"/>
    <col min="44" max="44" width="12.5703125" style="1" customWidth="1"/>
    <col min="45" max="45" width="52.5703125" style="1" customWidth="1"/>
    <col min="46" max="46" width="9.5703125" style="1" customWidth="1"/>
    <col min="47" max="47" width="12.5703125" style="1" customWidth="1"/>
    <col min="48" max="48" width="52.5703125" style="1" customWidth="1"/>
    <col min="49" max="49" width="9.5703125" style="1" customWidth="1"/>
    <col min="50" max="50" width="12.5703125" style="1" customWidth="1"/>
    <col min="51" max="51" width="52.5703125" style="1" customWidth="1"/>
    <col min="52" max="52" width="9.5703125" style="1" customWidth="1"/>
    <col min="53" max="53" width="12.5703125" style="1" customWidth="1"/>
    <col min="54" max="54" width="52.5703125" style="1" customWidth="1"/>
    <col min="55" max="55" width="9.5703125" style="1" customWidth="1"/>
    <col min="56" max="56" width="12.5703125" style="1" customWidth="1"/>
    <col min="57" max="57" width="52.5703125" style="1" customWidth="1"/>
    <col min="58" max="58" width="9.5703125" style="1" customWidth="1"/>
    <col min="59" max="59" width="12" style="1" customWidth="1"/>
    <col min="60" max="60" width="52.5703125" style="1" customWidth="1"/>
    <col min="61" max="61" width="9.5703125" style="1" customWidth="1"/>
    <col min="62" max="62" width="12" style="1" customWidth="1"/>
    <col min="63" max="63" width="52.5703125" style="1" customWidth="1"/>
    <col min="64" max="64" width="9.5703125" style="1" customWidth="1"/>
    <col min="65" max="65" width="12" style="17" customWidth="1"/>
    <col min="66" max="66" width="52.5703125" style="17" customWidth="1"/>
    <col min="67" max="67" width="9.5703125" style="17" customWidth="1"/>
    <col min="68" max="68" width="12" style="1" customWidth="1"/>
    <col min="69" max="69" width="52.5703125" style="1" customWidth="1"/>
    <col min="70" max="70" width="9.5703125" style="1" customWidth="1"/>
    <col min="71" max="71" width="12" style="1" customWidth="1"/>
    <col min="72" max="72" width="52.5703125" style="1" customWidth="1"/>
    <col min="73" max="73" width="9.5703125" style="1" customWidth="1"/>
    <col min="74" max="74" width="12" style="1" customWidth="1"/>
    <col min="75" max="75" width="52.5703125" style="1" customWidth="1"/>
    <col min="76" max="76" width="9.5703125" style="1" customWidth="1"/>
    <col min="77" max="77" width="12" style="1" customWidth="1"/>
    <col min="78" max="78" width="52.5703125" style="1" customWidth="1"/>
    <col min="79" max="79" width="9.5703125" style="1" customWidth="1"/>
    <col min="80" max="80" width="12" style="1" customWidth="1"/>
    <col min="81" max="81" width="52.5703125" style="1" customWidth="1"/>
    <col min="82" max="82" width="9.5703125" style="1" customWidth="1"/>
    <col min="83" max="83" width="12" style="1" customWidth="1"/>
    <col min="84" max="84" width="52.5703125" style="1" customWidth="1"/>
    <col min="85" max="85" width="9.5703125" style="1" customWidth="1"/>
    <col min="86" max="86" width="12" style="1" customWidth="1"/>
    <col min="87" max="87" width="52.5703125" style="1" customWidth="1"/>
    <col min="88" max="88" width="9.5703125" style="1" customWidth="1"/>
    <col min="89" max="89" width="12" style="1" customWidth="1"/>
    <col min="90" max="90" width="52.5703125" style="1" customWidth="1"/>
    <col min="91" max="91" width="9.5703125" style="1" customWidth="1"/>
    <col min="92" max="92" width="12" style="1" customWidth="1"/>
    <col min="93" max="93" width="52.5703125" style="1" customWidth="1"/>
    <col min="94" max="94" width="9.5703125" style="1" customWidth="1"/>
    <col min="95" max="95" width="12" style="1" customWidth="1"/>
    <col min="96" max="96" width="52.42578125" style="1" customWidth="1"/>
    <col min="97" max="97" width="9.5703125" style="1" customWidth="1"/>
    <col min="98" max="98" width="12" style="1" customWidth="1"/>
    <col min="99" max="99" width="52.42578125" style="1" customWidth="1"/>
    <col min="100" max="100" width="9.5703125" style="1" customWidth="1"/>
    <col min="101" max="101" width="12" style="1" customWidth="1"/>
    <col min="102" max="102" width="52.42578125" style="1" customWidth="1"/>
    <col min="103" max="103" width="9.5703125" style="1" customWidth="1"/>
    <col min="104" max="104" width="12" style="1" customWidth="1"/>
    <col min="105" max="105" width="52.42578125" style="1" customWidth="1"/>
    <col min="106" max="106" width="9.5703125" style="1" customWidth="1"/>
    <col min="107" max="107" width="12" style="1" customWidth="1"/>
    <col min="108" max="108" width="52.42578125" style="1" customWidth="1"/>
    <col min="109" max="109" width="9.5703125" style="1" customWidth="1"/>
    <col min="110" max="110" width="10.85546875" style="1" customWidth="1"/>
    <col min="111" max="111" width="52.42578125" style="1" customWidth="1"/>
    <col min="112" max="112" width="9.5703125" style="1" customWidth="1"/>
    <col min="113" max="113" width="10.85546875" style="1" customWidth="1"/>
    <col min="114" max="114" width="52.42578125" style="1" customWidth="1"/>
    <col min="115" max="115" width="9.5703125" style="1" customWidth="1"/>
    <col min="116" max="116" width="10.85546875" style="1" customWidth="1"/>
    <col min="117" max="117" width="52.42578125" style="1" customWidth="1"/>
    <col min="118" max="118" width="9.5703125" style="1" customWidth="1"/>
    <col min="119" max="119" width="10.85546875" style="1" customWidth="1"/>
    <col min="120" max="120" width="52.42578125" style="1" customWidth="1"/>
    <col min="121" max="121" width="9.5703125" style="1" customWidth="1"/>
    <col min="122" max="122" width="10.85546875" style="1" customWidth="1"/>
    <col min="123" max="123" width="52.42578125" style="1" customWidth="1"/>
    <col min="124" max="124" width="9.5703125" style="1" customWidth="1"/>
    <col min="125" max="125" width="10.85546875" style="1" customWidth="1"/>
    <col min="126" max="126" width="52.42578125" style="1" customWidth="1"/>
    <col min="127" max="127" width="9.5703125" style="1" customWidth="1"/>
    <col min="128" max="128" width="10.85546875" style="1" customWidth="1"/>
    <col min="129" max="129" width="52.42578125" style="1" customWidth="1"/>
    <col min="130" max="130" width="9.5703125" style="1" customWidth="1"/>
    <col min="131" max="131" width="10.85546875" style="1" customWidth="1"/>
    <col min="132" max="132" width="52.42578125" style="1" customWidth="1"/>
    <col min="133" max="133" width="9.5703125" style="1" customWidth="1"/>
    <col min="134" max="134" width="10.85546875" style="1" customWidth="1"/>
    <col min="135" max="135" width="52.42578125" style="1" customWidth="1"/>
    <col min="136" max="136" width="9.5703125" style="1" customWidth="1"/>
    <col min="137" max="137" width="10.85546875" style="1" customWidth="1"/>
    <col min="138" max="138" width="52.42578125" style="1" customWidth="1"/>
    <col min="139" max="139" width="9.5703125" style="1" customWidth="1"/>
    <col min="140" max="140" width="10.85546875" style="1" customWidth="1"/>
    <col min="141" max="141" width="52.42578125" style="1" customWidth="1"/>
    <col min="142" max="142" width="9.5703125" style="1" customWidth="1"/>
    <col min="143" max="192" width="38.140625" style="1" customWidth="1"/>
    <col min="193" max="16384" width="9.140625" style="1"/>
  </cols>
  <sheetData>
    <row r="1" spans="1:143" ht="70.5" customHeight="1" x14ac:dyDescent="0.2">
      <c r="A1" s="93" t="str">
        <f>'Enter Data'!B2&amp;" "&amp;'Enter Data'!C2&amp;" "&amp;'Enter Data'!D2&amp;" Final Paper Evaluation"</f>
        <v>ISxxx Fall 2014 Final Paper Evaluation</v>
      </c>
      <c r="B1" s="93"/>
      <c r="C1" s="93"/>
      <c r="D1" s="93"/>
      <c r="E1" s="93"/>
      <c r="F1" s="93"/>
      <c r="G1" s="30">
        <v>100</v>
      </c>
      <c r="H1" s="87" t="s">
        <v>97</v>
      </c>
      <c r="I1" s="88"/>
      <c r="J1" s="89"/>
      <c r="K1" s="87" t="s">
        <v>97</v>
      </c>
      <c r="L1" s="88"/>
      <c r="M1" s="89"/>
      <c r="N1" s="87" t="s">
        <v>97</v>
      </c>
      <c r="O1" s="88"/>
      <c r="P1" s="89"/>
      <c r="Q1" s="87" t="s">
        <v>97</v>
      </c>
      <c r="R1" s="88"/>
      <c r="S1" s="89"/>
      <c r="T1" s="87" t="s">
        <v>97</v>
      </c>
      <c r="U1" s="88"/>
      <c r="V1" s="89"/>
      <c r="W1" s="87" t="s">
        <v>97</v>
      </c>
      <c r="X1" s="88"/>
      <c r="Y1" s="89"/>
      <c r="Z1" s="87" t="s">
        <v>97</v>
      </c>
      <c r="AA1" s="88"/>
      <c r="AB1" s="89"/>
      <c r="AC1" s="87" t="s">
        <v>97</v>
      </c>
      <c r="AD1" s="88"/>
      <c r="AE1" s="89"/>
      <c r="AF1" s="87" t="s">
        <v>97</v>
      </c>
      <c r="AG1" s="88"/>
      <c r="AH1" s="89"/>
      <c r="AI1" s="87" t="s">
        <v>97</v>
      </c>
      <c r="AJ1" s="88"/>
      <c r="AK1" s="89"/>
      <c r="AL1" s="87" t="s">
        <v>97</v>
      </c>
      <c r="AM1" s="88"/>
      <c r="AN1" s="89"/>
      <c r="AO1" s="87" t="s">
        <v>97</v>
      </c>
      <c r="AP1" s="88"/>
      <c r="AQ1" s="89"/>
      <c r="AR1" s="87" t="s">
        <v>97</v>
      </c>
      <c r="AS1" s="88"/>
      <c r="AT1" s="89"/>
      <c r="AU1" s="87" t="s">
        <v>97</v>
      </c>
      <c r="AV1" s="88"/>
      <c r="AW1" s="89"/>
      <c r="AX1" s="87" t="s">
        <v>97</v>
      </c>
      <c r="AY1" s="88"/>
      <c r="AZ1" s="89"/>
      <c r="BA1" s="87" t="s">
        <v>97</v>
      </c>
      <c r="BB1" s="88"/>
      <c r="BC1" s="89"/>
      <c r="BD1" s="87" t="s">
        <v>97</v>
      </c>
      <c r="BE1" s="88"/>
      <c r="BF1" s="89"/>
      <c r="BG1" s="87" t="s">
        <v>97</v>
      </c>
      <c r="BH1" s="88"/>
      <c r="BI1" s="89"/>
      <c r="BJ1" s="87" t="s">
        <v>97</v>
      </c>
      <c r="BK1" s="88"/>
      <c r="BL1" s="89"/>
      <c r="BM1" s="87" t="s">
        <v>97</v>
      </c>
      <c r="BN1" s="88"/>
      <c r="BO1" s="89"/>
      <c r="BP1" s="87" t="s">
        <v>97</v>
      </c>
      <c r="BQ1" s="88"/>
      <c r="BR1" s="89"/>
      <c r="BS1" s="87" t="s">
        <v>97</v>
      </c>
      <c r="BT1" s="88"/>
      <c r="BU1" s="89"/>
      <c r="BV1" s="87" t="s">
        <v>97</v>
      </c>
      <c r="BW1" s="88"/>
      <c r="BX1" s="89"/>
      <c r="BY1" s="87" t="s">
        <v>97</v>
      </c>
      <c r="BZ1" s="88"/>
      <c r="CA1" s="89"/>
      <c r="CB1" s="87" t="s">
        <v>97</v>
      </c>
      <c r="CC1" s="88"/>
      <c r="CD1" s="89"/>
      <c r="CE1" s="87" t="s">
        <v>97</v>
      </c>
      <c r="CF1" s="88"/>
      <c r="CG1" s="89"/>
      <c r="CH1" s="87" t="s">
        <v>97</v>
      </c>
      <c r="CI1" s="88"/>
      <c r="CJ1" s="89"/>
      <c r="CK1" s="87" t="s">
        <v>97</v>
      </c>
      <c r="CL1" s="88"/>
      <c r="CM1" s="89"/>
      <c r="CN1" s="87" t="s">
        <v>97</v>
      </c>
      <c r="CO1" s="88"/>
      <c r="CP1" s="89"/>
      <c r="CQ1" s="87" t="s">
        <v>97</v>
      </c>
      <c r="CR1" s="88"/>
      <c r="CS1" s="89"/>
      <c r="CT1" s="87" t="s">
        <v>97</v>
      </c>
      <c r="CU1" s="88"/>
      <c r="CV1" s="89"/>
      <c r="CW1" s="87" t="s">
        <v>97</v>
      </c>
      <c r="CX1" s="88"/>
      <c r="CY1" s="89"/>
      <c r="CZ1" s="87" t="s">
        <v>97</v>
      </c>
      <c r="DA1" s="88"/>
      <c r="DB1" s="89"/>
      <c r="DC1" s="87" t="s">
        <v>97</v>
      </c>
      <c r="DD1" s="88"/>
      <c r="DE1" s="89"/>
      <c r="DF1" s="87" t="s">
        <v>97</v>
      </c>
      <c r="DG1" s="88"/>
      <c r="DH1" s="89"/>
      <c r="DI1" s="87" t="s">
        <v>97</v>
      </c>
      <c r="DJ1" s="88"/>
      <c r="DK1" s="89"/>
      <c r="DL1" s="87" t="s">
        <v>97</v>
      </c>
      <c r="DM1" s="88"/>
      <c r="DN1" s="89"/>
      <c r="DO1" s="87" t="s">
        <v>97</v>
      </c>
      <c r="DP1" s="88"/>
      <c r="DQ1" s="89"/>
      <c r="DR1" s="87" t="s">
        <v>97</v>
      </c>
      <c r="DS1" s="88"/>
      <c r="DT1" s="89"/>
      <c r="DU1" s="87" t="s">
        <v>97</v>
      </c>
      <c r="DV1" s="88"/>
      <c r="DW1" s="89"/>
      <c r="DX1" s="87" t="s">
        <v>97</v>
      </c>
      <c r="DY1" s="88"/>
      <c r="DZ1" s="89"/>
      <c r="EA1" s="87" t="s">
        <v>97</v>
      </c>
      <c r="EB1" s="88"/>
      <c r="EC1" s="89"/>
      <c r="ED1" s="87" t="s">
        <v>97</v>
      </c>
      <c r="EE1" s="88"/>
      <c r="EF1" s="89"/>
      <c r="EG1" s="87" t="s">
        <v>97</v>
      </c>
      <c r="EH1" s="88"/>
      <c r="EI1" s="89"/>
      <c r="EJ1" s="87" t="s">
        <v>97</v>
      </c>
      <c r="EK1" s="88"/>
      <c r="EL1" s="89"/>
      <c r="EM1" s="32" t="s">
        <v>69</v>
      </c>
    </row>
    <row r="2" spans="1:143" s="13" customFormat="1" ht="86.25" customHeight="1" thickBot="1" x14ac:dyDescent="0.25">
      <c r="A2" s="94"/>
      <c r="B2" s="94"/>
      <c r="C2" s="94"/>
      <c r="D2" s="94"/>
      <c r="E2" s="94"/>
      <c r="F2" s="94"/>
      <c r="G2" s="31" t="s">
        <v>68</v>
      </c>
      <c r="H2" s="90" t="str">
        <f>+'Enter Data'!A8</f>
        <v>NAME01</v>
      </c>
      <c r="I2" s="91"/>
      <c r="J2" s="92"/>
      <c r="K2" s="90" t="str">
        <f>+'Enter Data'!A9</f>
        <v>NAME02</v>
      </c>
      <c r="L2" s="91"/>
      <c r="M2" s="92"/>
      <c r="N2" s="90" t="str">
        <f>+'Enter Data'!A10</f>
        <v>NAME03</v>
      </c>
      <c r="O2" s="91"/>
      <c r="P2" s="92"/>
      <c r="Q2" s="90" t="str">
        <f>+'Enter Data'!A11</f>
        <v>NAME04</v>
      </c>
      <c r="R2" s="91"/>
      <c r="S2" s="92"/>
      <c r="T2" s="90" t="str">
        <f>+'Enter Data'!A12</f>
        <v>NAME05</v>
      </c>
      <c r="U2" s="91"/>
      <c r="V2" s="92"/>
      <c r="W2" s="90" t="str">
        <f>+'Enter Data'!A13</f>
        <v>NAME06</v>
      </c>
      <c r="X2" s="91"/>
      <c r="Y2" s="92"/>
      <c r="Z2" s="90" t="str">
        <f>+'Enter Data'!A14</f>
        <v>NAME07</v>
      </c>
      <c r="AA2" s="91"/>
      <c r="AB2" s="92"/>
      <c r="AC2" s="90" t="str">
        <f>+'Enter Data'!A15</f>
        <v>NAME08</v>
      </c>
      <c r="AD2" s="91"/>
      <c r="AE2" s="92"/>
      <c r="AF2" s="90" t="str">
        <f>+'Enter Data'!A16</f>
        <v>NAME09</v>
      </c>
      <c r="AG2" s="91"/>
      <c r="AH2" s="92"/>
      <c r="AI2" s="90" t="str">
        <f>+'Enter Data'!A17</f>
        <v>NAME10</v>
      </c>
      <c r="AJ2" s="91"/>
      <c r="AK2" s="92"/>
      <c r="AL2" s="90" t="str">
        <f>+'Enter Data'!A18</f>
        <v>NAME11</v>
      </c>
      <c r="AM2" s="91"/>
      <c r="AN2" s="92"/>
      <c r="AO2" s="90" t="str">
        <f>+'Enter Data'!A19</f>
        <v>NAME12</v>
      </c>
      <c r="AP2" s="91"/>
      <c r="AQ2" s="92"/>
      <c r="AR2" s="90" t="str">
        <f>+'Enter Data'!A20</f>
        <v>NAME13</v>
      </c>
      <c r="AS2" s="91"/>
      <c r="AT2" s="92"/>
      <c r="AU2" s="90" t="str">
        <f>+'Enter Data'!A21</f>
        <v>NAME14</v>
      </c>
      <c r="AV2" s="91"/>
      <c r="AW2" s="92"/>
      <c r="AX2" s="90" t="str">
        <f>+'Enter Data'!A22</f>
        <v>NAME15</v>
      </c>
      <c r="AY2" s="91"/>
      <c r="AZ2" s="92"/>
      <c r="BA2" s="90" t="str">
        <f>+'Enter Data'!A23</f>
        <v>NAME16</v>
      </c>
      <c r="BB2" s="91"/>
      <c r="BC2" s="92"/>
      <c r="BD2" s="90" t="str">
        <f>+'Enter Data'!A24</f>
        <v>NAME17</v>
      </c>
      <c r="BE2" s="91"/>
      <c r="BF2" s="92"/>
      <c r="BG2" s="90" t="str">
        <f>+'Enter Data'!A25</f>
        <v>NAME18</v>
      </c>
      <c r="BH2" s="91"/>
      <c r="BI2" s="92"/>
      <c r="BJ2" s="90" t="str">
        <f>+'Enter Data'!A26</f>
        <v>NAME19</v>
      </c>
      <c r="BK2" s="91"/>
      <c r="BL2" s="92"/>
      <c r="BM2" s="90" t="str">
        <f>+'Enter Data'!A27</f>
        <v>NAME20</v>
      </c>
      <c r="BN2" s="91"/>
      <c r="BO2" s="92"/>
      <c r="BP2" s="90" t="str">
        <f>+'Enter Data'!A28</f>
        <v>NAME21</v>
      </c>
      <c r="BQ2" s="91"/>
      <c r="BR2" s="92"/>
      <c r="BS2" s="90" t="str">
        <f>+'Enter Data'!A29</f>
        <v>NAME 22</v>
      </c>
      <c r="BT2" s="91"/>
      <c r="BU2" s="92"/>
      <c r="BV2" s="90" t="str">
        <f>+'Enter Data'!A30</f>
        <v>NAME 23</v>
      </c>
      <c r="BW2" s="91"/>
      <c r="BX2" s="92"/>
      <c r="BY2" s="90" t="str">
        <f>+'Enter Data'!A31</f>
        <v>NAME 24</v>
      </c>
      <c r="BZ2" s="91"/>
      <c r="CA2" s="92"/>
      <c r="CB2" s="90" t="str">
        <f>+'Enter Data'!A32</f>
        <v>NAME 25</v>
      </c>
      <c r="CC2" s="91"/>
      <c r="CD2" s="92"/>
      <c r="CE2" s="90" t="str">
        <f>+'Enter Data'!A33</f>
        <v>NAME 26</v>
      </c>
      <c r="CF2" s="91"/>
      <c r="CG2" s="92"/>
      <c r="CH2" s="90" t="str">
        <f>+'Enter Data'!A34</f>
        <v>NAME 27</v>
      </c>
      <c r="CI2" s="91"/>
      <c r="CJ2" s="92"/>
      <c r="CK2" s="90" t="str">
        <f>+'Enter Data'!A35</f>
        <v>NAME 28</v>
      </c>
      <c r="CL2" s="91"/>
      <c r="CM2" s="92"/>
      <c r="CN2" s="90" t="str">
        <f>+'Enter Data'!A36</f>
        <v>NAME 29</v>
      </c>
      <c r="CO2" s="91"/>
      <c r="CP2" s="92"/>
      <c r="CQ2" s="90" t="str">
        <f>+'Enter Data'!A37</f>
        <v>NAME 30</v>
      </c>
      <c r="CR2" s="91"/>
      <c r="CS2" s="92"/>
      <c r="CT2" s="90" t="str">
        <f>+'Enter Data'!A38</f>
        <v>NAME 31</v>
      </c>
      <c r="CU2" s="91"/>
      <c r="CV2" s="92"/>
      <c r="CW2" s="90" t="str">
        <f>+'Enter Data'!A39</f>
        <v>NAME 32</v>
      </c>
      <c r="CX2" s="91"/>
      <c r="CY2" s="92"/>
      <c r="CZ2" s="90" t="str">
        <f>+'Enter Data'!A40</f>
        <v>NAME 33</v>
      </c>
      <c r="DA2" s="91"/>
      <c r="DB2" s="92"/>
      <c r="DC2" s="90" t="str">
        <f>+'Enter Data'!A41</f>
        <v>NAME 34</v>
      </c>
      <c r="DD2" s="91"/>
      <c r="DE2" s="92"/>
      <c r="DF2" s="90" t="str">
        <f>+'Enter Data'!A42</f>
        <v>NAME 35</v>
      </c>
      <c r="DG2" s="91"/>
      <c r="DH2" s="92"/>
      <c r="DI2" s="90" t="str">
        <f>+'Enter Data'!A43</f>
        <v>NAME 36</v>
      </c>
      <c r="DJ2" s="91"/>
      <c r="DK2" s="92"/>
      <c r="DL2" s="90" t="str">
        <f>+'Enter Data'!A44</f>
        <v>NAME 37</v>
      </c>
      <c r="DM2" s="91"/>
      <c r="DN2" s="92"/>
      <c r="DO2" s="90" t="str">
        <f>+'Enter Data'!A45</f>
        <v>NAME 38</v>
      </c>
      <c r="DP2" s="91"/>
      <c r="DQ2" s="92"/>
      <c r="DR2" s="90" t="str">
        <f>+'Enter Data'!A46</f>
        <v>NAME 39</v>
      </c>
      <c r="DS2" s="91"/>
      <c r="DT2" s="92"/>
      <c r="DU2" s="90" t="str">
        <f>+'Enter Data'!A47</f>
        <v>NAME 40</v>
      </c>
      <c r="DV2" s="91"/>
      <c r="DW2" s="92"/>
      <c r="DX2" s="90" t="str">
        <f>+'Enter Data'!A48</f>
        <v>NAME 41</v>
      </c>
      <c r="DY2" s="91"/>
      <c r="DZ2" s="92"/>
      <c r="EA2" s="90" t="str">
        <f>+'Enter Data'!A49</f>
        <v>NAME 42</v>
      </c>
      <c r="EB2" s="91"/>
      <c r="EC2" s="92"/>
      <c r="ED2" s="90" t="str">
        <f>+'Enter Data'!A50</f>
        <v>NAME 43</v>
      </c>
      <c r="EE2" s="91"/>
      <c r="EF2" s="92"/>
      <c r="EG2" s="90" t="str">
        <f>+'Enter Data'!A51</f>
        <v>NAME 44</v>
      </c>
      <c r="EH2" s="91"/>
      <c r="EI2" s="92"/>
      <c r="EJ2" s="90" t="str">
        <f>+'Enter Data'!A52</f>
        <v>NAME 45</v>
      </c>
      <c r="EK2" s="91"/>
      <c r="EL2" s="92"/>
    </row>
    <row r="3" spans="1:143" s="38" customFormat="1" ht="82.5" customHeight="1" thickBot="1" x14ac:dyDescent="0.25">
      <c r="A3" s="48" t="s">
        <v>3</v>
      </c>
      <c r="B3" s="49" t="s">
        <v>66</v>
      </c>
      <c r="C3" s="50" t="s">
        <v>0</v>
      </c>
      <c r="D3" s="50" t="s">
        <v>30</v>
      </c>
      <c r="E3" s="50" t="s">
        <v>31</v>
      </c>
      <c r="F3" s="50" t="s">
        <v>32</v>
      </c>
      <c r="G3" s="51" t="s">
        <v>33</v>
      </c>
      <c r="H3" s="39" t="s">
        <v>1</v>
      </c>
      <c r="I3" s="39" t="s">
        <v>5</v>
      </c>
      <c r="J3" s="39" t="s">
        <v>2</v>
      </c>
      <c r="K3" s="39" t="s">
        <v>1</v>
      </c>
      <c r="L3" s="39" t="s">
        <v>5</v>
      </c>
      <c r="M3" s="39" t="s">
        <v>2</v>
      </c>
      <c r="N3" s="39" t="s">
        <v>1</v>
      </c>
      <c r="O3" s="39" t="s">
        <v>5</v>
      </c>
      <c r="P3" s="39" t="s">
        <v>2</v>
      </c>
      <c r="Q3" s="39" t="s">
        <v>1</v>
      </c>
      <c r="R3" s="39" t="s">
        <v>5</v>
      </c>
      <c r="S3" s="39" t="s">
        <v>2</v>
      </c>
      <c r="T3" s="39" t="s">
        <v>1</v>
      </c>
      <c r="U3" s="39" t="s">
        <v>5</v>
      </c>
      <c r="V3" s="39" t="s">
        <v>2</v>
      </c>
      <c r="W3" s="39" t="s">
        <v>1</v>
      </c>
      <c r="X3" s="39" t="s">
        <v>5</v>
      </c>
      <c r="Y3" s="39" t="s">
        <v>2</v>
      </c>
      <c r="Z3" s="39" t="s">
        <v>1</v>
      </c>
      <c r="AA3" s="39" t="s">
        <v>5</v>
      </c>
      <c r="AB3" s="39" t="s">
        <v>2</v>
      </c>
      <c r="AC3" s="39" t="s">
        <v>1</v>
      </c>
      <c r="AD3" s="39" t="s">
        <v>5</v>
      </c>
      <c r="AE3" s="39" t="s">
        <v>2</v>
      </c>
      <c r="AF3" s="39" t="s">
        <v>1</v>
      </c>
      <c r="AG3" s="39" t="s">
        <v>5</v>
      </c>
      <c r="AH3" s="39" t="s">
        <v>2</v>
      </c>
      <c r="AI3" s="39" t="s">
        <v>1</v>
      </c>
      <c r="AJ3" s="39" t="s">
        <v>5</v>
      </c>
      <c r="AK3" s="39" t="s">
        <v>2</v>
      </c>
      <c r="AL3" s="39" t="s">
        <v>1</v>
      </c>
      <c r="AM3" s="39" t="s">
        <v>5</v>
      </c>
      <c r="AN3" s="39" t="s">
        <v>2</v>
      </c>
      <c r="AO3" s="39" t="s">
        <v>1</v>
      </c>
      <c r="AP3" s="39" t="s">
        <v>5</v>
      </c>
      <c r="AQ3" s="39" t="s">
        <v>2</v>
      </c>
      <c r="AR3" s="39" t="s">
        <v>1</v>
      </c>
      <c r="AS3" s="39" t="s">
        <v>5</v>
      </c>
      <c r="AT3" s="39" t="s">
        <v>2</v>
      </c>
      <c r="AU3" s="39" t="s">
        <v>1</v>
      </c>
      <c r="AV3" s="39" t="s">
        <v>5</v>
      </c>
      <c r="AW3" s="39" t="s">
        <v>2</v>
      </c>
      <c r="AX3" s="39" t="s">
        <v>1</v>
      </c>
      <c r="AY3" s="39" t="s">
        <v>5</v>
      </c>
      <c r="AZ3" s="39" t="s">
        <v>2</v>
      </c>
      <c r="BA3" s="39" t="s">
        <v>1</v>
      </c>
      <c r="BB3" s="39" t="s">
        <v>5</v>
      </c>
      <c r="BC3" s="39" t="s">
        <v>2</v>
      </c>
      <c r="BD3" s="39" t="s">
        <v>1</v>
      </c>
      <c r="BE3" s="39" t="s">
        <v>5</v>
      </c>
      <c r="BF3" s="39" t="s">
        <v>2</v>
      </c>
      <c r="BG3" s="39" t="s">
        <v>1</v>
      </c>
      <c r="BH3" s="39" t="s">
        <v>5</v>
      </c>
      <c r="BI3" s="39" t="s">
        <v>2</v>
      </c>
      <c r="BJ3" s="39" t="s">
        <v>1</v>
      </c>
      <c r="BK3" s="39" t="s">
        <v>5</v>
      </c>
      <c r="BL3" s="39" t="s">
        <v>2</v>
      </c>
      <c r="BM3" s="39" t="s">
        <v>1</v>
      </c>
      <c r="BN3" s="39" t="s">
        <v>5</v>
      </c>
      <c r="BO3" s="39" t="s">
        <v>2</v>
      </c>
      <c r="BP3" s="39" t="s">
        <v>1</v>
      </c>
      <c r="BQ3" s="39" t="s">
        <v>5</v>
      </c>
      <c r="BR3" s="39" t="s">
        <v>2</v>
      </c>
      <c r="BS3" s="39" t="s">
        <v>1</v>
      </c>
      <c r="BT3" s="39" t="s">
        <v>5</v>
      </c>
      <c r="BU3" s="39" t="s">
        <v>2</v>
      </c>
      <c r="BV3" s="39" t="s">
        <v>1</v>
      </c>
      <c r="BW3" s="39" t="s">
        <v>5</v>
      </c>
      <c r="BX3" s="39" t="s">
        <v>2</v>
      </c>
      <c r="BY3" s="39" t="s">
        <v>1</v>
      </c>
      <c r="BZ3" s="39" t="s">
        <v>5</v>
      </c>
      <c r="CA3" s="39" t="s">
        <v>2</v>
      </c>
      <c r="CB3" s="39" t="s">
        <v>1</v>
      </c>
      <c r="CC3" s="39" t="s">
        <v>5</v>
      </c>
      <c r="CD3" s="39" t="s">
        <v>2</v>
      </c>
      <c r="CE3" s="39" t="s">
        <v>1</v>
      </c>
      <c r="CF3" s="39" t="s">
        <v>5</v>
      </c>
      <c r="CG3" s="39" t="s">
        <v>2</v>
      </c>
      <c r="CH3" s="39" t="s">
        <v>1</v>
      </c>
      <c r="CI3" s="39" t="s">
        <v>5</v>
      </c>
      <c r="CJ3" s="39" t="s">
        <v>2</v>
      </c>
      <c r="CK3" s="39" t="s">
        <v>1</v>
      </c>
      <c r="CL3" s="39" t="s">
        <v>5</v>
      </c>
      <c r="CM3" s="39" t="s">
        <v>2</v>
      </c>
      <c r="CN3" s="39" t="s">
        <v>1</v>
      </c>
      <c r="CO3" s="39" t="s">
        <v>5</v>
      </c>
      <c r="CP3" s="39" t="s">
        <v>2</v>
      </c>
      <c r="CQ3" s="39" t="s">
        <v>1</v>
      </c>
      <c r="CR3" s="39" t="s">
        <v>5</v>
      </c>
      <c r="CS3" s="39" t="s">
        <v>2</v>
      </c>
      <c r="CT3" s="39" t="s">
        <v>1</v>
      </c>
      <c r="CU3" s="39" t="s">
        <v>5</v>
      </c>
      <c r="CV3" s="39" t="s">
        <v>2</v>
      </c>
      <c r="CW3" s="39" t="s">
        <v>1</v>
      </c>
      <c r="CX3" s="39" t="s">
        <v>5</v>
      </c>
      <c r="CY3" s="39" t="s">
        <v>2</v>
      </c>
      <c r="CZ3" s="39" t="s">
        <v>1</v>
      </c>
      <c r="DA3" s="39" t="s">
        <v>5</v>
      </c>
      <c r="DB3" s="39" t="s">
        <v>2</v>
      </c>
      <c r="DC3" s="39" t="s">
        <v>1</v>
      </c>
      <c r="DD3" s="39" t="s">
        <v>5</v>
      </c>
      <c r="DE3" s="39" t="s">
        <v>2</v>
      </c>
      <c r="DF3" s="39" t="s">
        <v>1</v>
      </c>
      <c r="DG3" s="39" t="s">
        <v>5</v>
      </c>
      <c r="DH3" s="39" t="s">
        <v>2</v>
      </c>
      <c r="DI3" s="39" t="s">
        <v>1</v>
      </c>
      <c r="DJ3" s="39" t="s">
        <v>5</v>
      </c>
      <c r="DK3" s="39" t="s">
        <v>2</v>
      </c>
      <c r="DL3" s="39" t="s">
        <v>1</v>
      </c>
      <c r="DM3" s="39" t="s">
        <v>5</v>
      </c>
      <c r="DN3" s="39" t="s">
        <v>2</v>
      </c>
      <c r="DO3" s="39" t="s">
        <v>1</v>
      </c>
      <c r="DP3" s="39" t="s">
        <v>5</v>
      </c>
      <c r="DQ3" s="39" t="s">
        <v>2</v>
      </c>
      <c r="DR3" s="39" t="s">
        <v>1</v>
      </c>
      <c r="DS3" s="39" t="s">
        <v>5</v>
      </c>
      <c r="DT3" s="39" t="s">
        <v>2</v>
      </c>
      <c r="DU3" s="39" t="s">
        <v>1</v>
      </c>
      <c r="DV3" s="39" t="s">
        <v>5</v>
      </c>
      <c r="DW3" s="39" t="s">
        <v>2</v>
      </c>
      <c r="DX3" s="39" t="s">
        <v>1</v>
      </c>
      <c r="DY3" s="39" t="s">
        <v>5</v>
      </c>
      <c r="DZ3" s="39" t="s">
        <v>2</v>
      </c>
      <c r="EA3" s="39" t="s">
        <v>1</v>
      </c>
      <c r="EB3" s="39" t="s">
        <v>5</v>
      </c>
      <c r="EC3" s="39" t="s">
        <v>2</v>
      </c>
      <c r="ED3" s="39" t="s">
        <v>1</v>
      </c>
      <c r="EE3" s="39" t="s">
        <v>5</v>
      </c>
      <c r="EF3" s="39" t="s">
        <v>2</v>
      </c>
      <c r="EG3" s="39" t="s">
        <v>1</v>
      </c>
      <c r="EH3" s="39" t="s">
        <v>5</v>
      </c>
      <c r="EI3" s="39" t="s">
        <v>2</v>
      </c>
      <c r="EJ3" s="39" t="s">
        <v>1</v>
      </c>
      <c r="EK3" s="39" t="s">
        <v>5</v>
      </c>
      <c r="EL3" s="39" t="s">
        <v>2</v>
      </c>
    </row>
    <row r="4" spans="1:143" ht="204.75" customHeight="1" x14ac:dyDescent="0.2">
      <c r="A4" s="82" t="s">
        <v>6</v>
      </c>
      <c r="B4" s="18">
        <v>0.25</v>
      </c>
      <c r="C4" s="68" t="s">
        <v>7</v>
      </c>
      <c r="D4" s="69" t="s">
        <v>8</v>
      </c>
      <c r="E4" s="70" t="s">
        <v>9</v>
      </c>
      <c r="F4" s="71" t="s">
        <v>10</v>
      </c>
      <c r="G4" s="72" t="s">
        <v>11</v>
      </c>
      <c r="H4" s="79"/>
      <c r="I4" s="52"/>
      <c r="J4" s="80">
        <f>$G$1*$B4*H4</f>
        <v>0</v>
      </c>
      <c r="K4" s="79"/>
      <c r="L4" s="78"/>
      <c r="M4" s="80">
        <f>$G$1*$B4*K4</f>
        <v>0</v>
      </c>
      <c r="N4" s="79"/>
      <c r="O4" s="78"/>
      <c r="P4" s="80">
        <f>$G$1*$B4*N4</f>
        <v>0</v>
      </c>
      <c r="Q4" s="79"/>
      <c r="R4" s="78"/>
      <c r="S4" s="80">
        <f>$G$1*$B4*Q4</f>
        <v>0</v>
      </c>
      <c r="T4" s="79"/>
      <c r="U4" s="78"/>
      <c r="V4" s="80">
        <f>$G$1*$B4*T4</f>
        <v>0</v>
      </c>
      <c r="W4" s="79"/>
      <c r="X4" s="78"/>
      <c r="Y4" s="80">
        <f>$G$1*$B4*W4</f>
        <v>0</v>
      </c>
      <c r="Z4" s="79"/>
      <c r="AA4" s="78"/>
      <c r="AB4" s="80">
        <f>$G$1*$B4*Z4</f>
        <v>0</v>
      </c>
      <c r="AC4" s="79"/>
      <c r="AD4" s="78"/>
      <c r="AE4" s="80">
        <f>$G$1*$B4*AC4</f>
        <v>0</v>
      </c>
      <c r="AF4" s="79"/>
      <c r="AG4" s="78"/>
      <c r="AH4" s="80">
        <f>$G$1*$B4*AF4</f>
        <v>0</v>
      </c>
      <c r="AI4" s="79"/>
      <c r="AJ4" s="78"/>
      <c r="AK4" s="80">
        <f>$G$1*$B4*AI4</f>
        <v>0</v>
      </c>
      <c r="AL4" s="79"/>
      <c r="AM4" s="78"/>
      <c r="AN4" s="80">
        <f>$G$1*$B4*AL4</f>
        <v>0</v>
      </c>
      <c r="AO4" s="79"/>
      <c r="AP4" s="78"/>
      <c r="AQ4" s="80">
        <f>$G$1*$B4*AO4</f>
        <v>0</v>
      </c>
      <c r="AR4" s="79"/>
      <c r="AS4" s="78"/>
      <c r="AT4" s="80">
        <f>$G$1*$B4*AR4</f>
        <v>0</v>
      </c>
      <c r="AU4" s="79"/>
      <c r="AV4" s="78"/>
      <c r="AW4" s="80">
        <f>$G$1*$B4*AU4</f>
        <v>0</v>
      </c>
      <c r="AX4" s="79"/>
      <c r="AY4" s="78"/>
      <c r="AZ4" s="80">
        <f>$G$1*$B4*AX4</f>
        <v>0</v>
      </c>
      <c r="BA4" s="79"/>
      <c r="BB4" s="78"/>
      <c r="BC4" s="80">
        <f>$G$1*$B4*BA4</f>
        <v>0</v>
      </c>
      <c r="BD4" s="79"/>
      <c r="BE4" s="78"/>
      <c r="BF4" s="80">
        <f>$G$1*$B4*BD4</f>
        <v>0</v>
      </c>
      <c r="BG4" s="79"/>
      <c r="BH4" s="78"/>
      <c r="BI4" s="80">
        <f>$G$1*$B4*BG4</f>
        <v>0</v>
      </c>
      <c r="BJ4" s="79"/>
      <c r="BK4" s="78"/>
      <c r="BL4" s="80">
        <f>$G$1*$B4*BJ4</f>
        <v>0</v>
      </c>
      <c r="BM4" s="79"/>
      <c r="BN4" s="81"/>
      <c r="BO4" s="80">
        <f>$G$1*$B4*BM4</f>
        <v>0</v>
      </c>
      <c r="BP4" s="79"/>
      <c r="BQ4" s="52"/>
      <c r="BR4" s="80">
        <f>$G$1*$B4*BP4</f>
        <v>0</v>
      </c>
      <c r="BS4" s="79"/>
      <c r="BT4" s="52"/>
      <c r="BU4" s="80">
        <f>$G$1*$B4*BS4</f>
        <v>0</v>
      </c>
      <c r="BV4" s="79"/>
      <c r="BW4" s="52"/>
      <c r="BX4" s="80">
        <f>$G$1*$B4*BV4</f>
        <v>0</v>
      </c>
      <c r="BY4" s="79"/>
      <c r="BZ4" s="52"/>
      <c r="CA4" s="80">
        <f>$G$1*$B4*BY4</f>
        <v>0</v>
      </c>
      <c r="CB4" s="79"/>
      <c r="CC4" s="52"/>
      <c r="CD4" s="80">
        <f>$G$1*$B4*CB4</f>
        <v>0</v>
      </c>
      <c r="CE4" s="79"/>
      <c r="CF4" s="52"/>
      <c r="CG4" s="80">
        <f>$G$1*$B4*CE4</f>
        <v>0</v>
      </c>
      <c r="CH4" s="79"/>
      <c r="CI4" s="52"/>
      <c r="CJ4" s="80">
        <f>$G$1*$B4*CH4</f>
        <v>0</v>
      </c>
      <c r="CK4" s="79"/>
      <c r="CL4" s="52"/>
      <c r="CM4" s="80">
        <f>$G$1*$B4*CK4</f>
        <v>0</v>
      </c>
      <c r="CN4" s="79"/>
      <c r="CO4" s="52"/>
      <c r="CP4" s="80">
        <f>$G$1*$B4*CN4</f>
        <v>0</v>
      </c>
      <c r="CQ4" s="79"/>
      <c r="CR4" s="52"/>
      <c r="CS4" s="80">
        <f>$G$1*$B4*CQ4</f>
        <v>0</v>
      </c>
      <c r="CT4" s="79"/>
      <c r="CU4" s="52"/>
      <c r="CV4" s="80">
        <f>$G$1*$B4*CT4</f>
        <v>0</v>
      </c>
      <c r="CW4" s="79"/>
      <c r="CX4" s="52"/>
      <c r="CY4" s="80">
        <f>$G$1*$B4*CW4</f>
        <v>0</v>
      </c>
      <c r="CZ4" s="79"/>
      <c r="DA4" s="52"/>
      <c r="DB4" s="80">
        <f>$G$1*$B4*CZ4</f>
        <v>0</v>
      </c>
      <c r="DC4" s="79"/>
      <c r="DD4" s="52"/>
      <c r="DE4" s="80">
        <f>$G$1*$B4*DC4</f>
        <v>0</v>
      </c>
      <c r="DF4" s="79"/>
      <c r="DG4" s="52"/>
      <c r="DH4" s="80">
        <f>$G$1*$B4*DF4</f>
        <v>0</v>
      </c>
      <c r="DI4" s="79"/>
      <c r="DJ4" s="52"/>
      <c r="DK4" s="80">
        <f>$G$1*$B4*DI4</f>
        <v>0</v>
      </c>
      <c r="DL4" s="79"/>
      <c r="DM4" s="52"/>
      <c r="DN4" s="80">
        <f>$G$1*$B4*DL4</f>
        <v>0</v>
      </c>
      <c r="DO4" s="79"/>
      <c r="DP4" s="52"/>
      <c r="DQ4" s="80">
        <f>$G$1*$B4*DO4</f>
        <v>0</v>
      </c>
      <c r="DR4" s="79"/>
      <c r="DS4" s="52"/>
      <c r="DT4" s="80">
        <f>$G$1*$B4*DR4</f>
        <v>0</v>
      </c>
      <c r="DU4" s="79"/>
      <c r="DV4" s="52"/>
      <c r="DW4" s="80">
        <f>$G$1*$B4*DU4</f>
        <v>0</v>
      </c>
      <c r="DX4" s="79"/>
      <c r="DY4" s="52"/>
      <c r="DZ4" s="80">
        <f>$G$1*$B4*DX4</f>
        <v>0</v>
      </c>
      <c r="EA4" s="79"/>
      <c r="EB4" s="52"/>
      <c r="EC4" s="80">
        <f>$G$1*$B4*EA4</f>
        <v>0</v>
      </c>
      <c r="ED4" s="79"/>
      <c r="EE4" s="52"/>
      <c r="EF4" s="80">
        <f>$G$1*$B4*ED4</f>
        <v>0</v>
      </c>
      <c r="EG4" s="79"/>
      <c r="EH4" s="52"/>
      <c r="EI4" s="80">
        <f>$G$1*$B4*EG4</f>
        <v>0</v>
      </c>
      <c r="EJ4" s="79"/>
      <c r="EK4" s="52"/>
      <c r="EL4" s="80">
        <f>$G$1*$B4*EJ4</f>
        <v>0</v>
      </c>
    </row>
    <row r="5" spans="1:143" ht="174.75" customHeight="1" x14ac:dyDescent="0.2">
      <c r="A5" s="83" t="s">
        <v>12</v>
      </c>
      <c r="B5" s="19">
        <v>0.25</v>
      </c>
      <c r="C5" s="73" t="s">
        <v>13</v>
      </c>
      <c r="D5" s="74" t="s">
        <v>14</v>
      </c>
      <c r="E5" s="75" t="s">
        <v>15</v>
      </c>
      <c r="F5" s="76" t="s">
        <v>16</v>
      </c>
      <c r="G5" s="77" t="s">
        <v>17</v>
      </c>
      <c r="H5" s="79"/>
      <c r="I5" s="52"/>
      <c r="J5" s="80">
        <f>$G$1*$B5*H5</f>
        <v>0</v>
      </c>
      <c r="K5" s="79"/>
      <c r="L5" s="52"/>
      <c r="M5" s="80">
        <f>$G$1*$B5*K5</f>
        <v>0</v>
      </c>
      <c r="N5" s="79"/>
      <c r="O5" s="52"/>
      <c r="P5" s="80">
        <f>$G$1*$B5*N5</f>
        <v>0</v>
      </c>
      <c r="Q5" s="79"/>
      <c r="R5" s="52"/>
      <c r="S5" s="80">
        <f>$G$1*$B5*Q5</f>
        <v>0</v>
      </c>
      <c r="T5" s="79"/>
      <c r="U5" s="52"/>
      <c r="V5" s="80">
        <f>$G$1*$B5*T5</f>
        <v>0</v>
      </c>
      <c r="W5" s="79"/>
      <c r="X5" s="52"/>
      <c r="Y5" s="80">
        <f>$G$1*$B5*W5</f>
        <v>0</v>
      </c>
      <c r="Z5" s="79"/>
      <c r="AA5" s="52"/>
      <c r="AB5" s="80">
        <f>$G$1*$B5*Z5</f>
        <v>0</v>
      </c>
      <c r="AC5" s="79"/>
      <c r="AD5" s="52"/>
      <c r="AE5" s="80">
        <f>$G$1*$B5*AC5</f>
        <v>0</v>
      </c>
      <c r="AF5" s="79"/>
      <c r="AG5" s="52"/>
      <c r="AH5" s="80">
        <f>$G$1*$B5*AF5</f>
        <v>0</v>
      </c>
      <c r="AI5" s="79"/>
      <c r="AJ5" s="52"/>
      <c r="AK5" s="80">
        <f>$G$1*$B5*AI5</f>
        <v>0</v>
      </c>
      <c r="AL5" s="79"/>
      <c r="AM5" s="52"/>
      <c r="AN5" s="80">
        <f>$G$1*$B5*AL5</f>
        <v>0</v>
      </c>
      <c r="AO5" s="79"/>
      <c r="AP5" s="52"/>
      <c r="AQ5" s="80">
        <f>$G$1*$B5*AO5</f>
        <v>0</v>
      </c>
      <c r="AR5" s="79"/>
      <c r="AS5" s="52"/>
      <c r="AT5" s="80">
        <f>$G$1*$B5*AR5</f>
        <v>0</v>
      </c>
      <c r="AU5" s="79"/>
      <c r="AV5" s="52"/>
      <c r="AW5" s="80">
        <f>$G$1*$B5*AU5</f>
        <v>0</v>
      </c>
      <c r="AX5" s="79"/>
      <c r="AY5" s="52"/>
      <c r="AZ5" s="80">
        <f>$G$1*$B5*AX5</f>
        <v>0</v>
      </c>
      <c r="BA5" s="79"/>
      <c r="BB5" s="52"/>
      <c r="BC5" s="80">
        <f>$G$1*$B5*BA5</f>
        <v>0</v>
      </c>
      <c r="BD5" s="79"/>
      <c r="BE5" s="52"/>
      <c r="BF5" s="80">
        <f>$G$1*$B5*BD5</f>
        <v>0</v>
      </c>
      <c r="BG5" s="79"/>
      <c r="BH5" s="52"/>
      <c r="BI5" s="80">
        <f>$G$1*$B5*BG5</f>
        <v>0</v>
      </c>
      <c r="BJ5" s="79"/>
      <c r="BK5" s="52"/>
      <c r="BL5" s="80">
        <f>$G$1*$B5*BJ5</f>
        <v>0</v>
      </c>
      <c r="BM5" s="79"/>
      <c r="BN5" s="81"/>
      <c r="BO5" s="80">
        <f>$G$1*$B5*BM5</f>
        <v>0</v>
      </c>
      <c r="BP5" s="79"/>
      <c r="BQ5" s="52"/>
      <c r="BR5" s="80">
        <f>$G$1*$B5*BP5</f>
        <v>0</v>
      </c>
      <c r="BS5" s="79"/>
      <c r="BT5" s="52"/>
      <c r="BU5" s="80">
        <f>$G$1*$B5*BS5</f>
        <v>0</v>
      </c>
      <c r="BV5" s="79"/>
      <c r="BW5" s="52"/>
      <c r="BX5" s="80">
        <f>$G$1*$B5*BV5</f>
        <v>0</v>
      </c>
      <c r="BY5" s="79"/>
      <c r="BZ5" s="52"/>
      <c r="CA5" s="80">
        <f>$G$1*$B5*BY5</f>
        <v>0</v>
      </c>
      <c r="CB5" s="79"/>
      <c r="CC5" s="52"/>
      <c r="CD5" s="80">
        <f>$G$1*$B5*CB5</f>
        <v>0</v>
      </c>
      <c r="CE5" s="79"/>
      <c r="CF5" s="52"/>
      <c r="CG5" s="80">
        <f>$G$1*$B5*CE5</f>
        <v>0</v>
      </c>
      <c r="CH5" s="79"/>
      <c r="CI5" s="52"/>
      <c r="CJ5" s="80">
        <f>$G$1*$B5*CH5</f>
        <v>0</v>
      </c>
      <c r="CK5" s="79"/>
      <c r="CL5" s="52"/>
      <c r="CM5" s="80">
        <f>$G$1*$B5*CK5</f>
        <v>0</v>
      </c>
      <c r="CN5" s="79"/>
      <c r="CO5" s="52"/>
      <c r="CP5" s="80">
        <f>$G$1*$B5*CN5</f>
        <v>0</v>
      </c>
      <c r="CQ5" s="79"/>
      <c r="CR5" s="52"/>
      <c r="CS5" s="80">
        <f>$G$1*$B5*CQ5</f>
        <v>0</v>
      </c>
      <c r="CT5" s="79"/>
      <c r="CU5" s="52"/>
      <c r="CV5" s="80">
        <f>$G$1*$B5*CT5</f>
        <v>0</v>
      </c>
      <c r="CW5" s="79"/>
      <c r="CX5" s="52"/>
      <c r="CY5" s="80">
        <f>$G$1*$B5*CW5</f>
        <v>0</v>
      </c>
      <c r="CZ5" s="79"/>
      <c r="DA5" s="52"/>
      <c r="DB5" s="80">
        <f>$G$1*$B5*CZ5</f>
        <v>0</v>
      </c>
      <c r="DC5" s="79"/>
      <c r="DD5" s="52"/>
      <c r="DE5" s="80">
        <f>$G$1*$B5*DC5</f>
        <v>0</v>
      </c>
      <c r="DF5" s="79"/>
      <c r="DG5" s="52"/>
      <c r="DH5" s="80">
        <f>$G$1*$B5*DF5</f>
        <v>0</v>
      </c>
      <c r="DI5" s="79"/>
      <c r="DJ5" s="52"/>
      <c r="DK5" s="80">
        <f>$G$1*$B5*DI5</f>
        <v>0</v>
      </c>
      <c r="DL5" s="79"/>
      <c r="DM5" s="52"/>
      <c r="DN5" s="80">
        <f>$G$1*$B5*DL5</f>
        <v>0</v>
      </c>
      <c r="DO5" s="79"/>
      <c r="DP5" s="52"/>
      <c r="DQ5" s="80">
        <f>$G$1*$B5*DO5</f>
        <v>0</v>
      </c>
      <c r="DR5" s="79"/>
      <c r="DS5" s="52"/>
      <c r="DT5" s="80">
        <f>$G$1*$B5*DR5</f>
        <v>0</v>
      </c>
      <c r="DU5" s="79"/>
      <c r="DV5" s="52"/>
      <c r="DW5" s="80">
        <f>$G$1*$B5*DU5</f>
        <v>0</v>
      </c>
      <c r="DX5" s="79"/>
      <c r="DY5" s="52"/>
      <c r="DZ5" s="80">
        <f>$G$1*$B5*DX5</f>
        <v>0</v>
      </c>
      <c r="EA5" s="79"/>
      <c r="EB5" s="52"/>
      <c r="EC5" s="80">
        <f>$G$1*$B5*EA5</f>
        <v>0</v>
      </c>
      <c r="ED5" s="79"/>
      <c r="EE5" s="52"/>
      <c r="EF5" s="80">
        <f>$G$1*$B5*ED5</f>
        <v>0</v>
      </c>
      <c r="EG5" s="79"/>
      <c r="EH5" s="52"/>
      <c r="EI5" s="80">
        <f>$G$1*$B5*EG5</f>
        <v>0</v>
      </c>
      <c r="EJ5" s="79"/>
      <c r="EK5" s="52"/>
      <c r="EL5" s="80">
        <f>$G$1*$B5*EJ5</f>
        <v>0</v>
      </c>
    </row>
    <row r="6" spans="1:143" ht="159" customHeight="1" x14ac:dyDescent="0.2">
      <c r="A6" s="83" t="s">
        <v>18</v>
      </c>
      <c r="B6" s="19">
        <v>0.25</v>
      </c>
      <c r="C6" s="73" t="s">
        <v>19</v>
      </c>
      <c r="D6" s="74" t="s">
        <v>20</v>
      </c>
      <c r="E6" s="75" t="s">
        <v>21</v>
      </c>
      <c r="F6" s="76" t="s">
        <v>22</v>
      </c>
      <c r="G6" s="77" t="s">
        <v>23</v>
      </c>
      <c r="H6" s="79"/>
      <c r="I6" s="52"/>
      <c r="J6" s="80">
        <f>$G$1*$B6*H6</f>
        <v>0</v>
      </c>
      <c r="K6" s="79"/>
      <c r="L6" s="52"/>
      <c r="M6" s="80">
        <f>$G$1*$B6*K6</f>
        <v>0</v>
      </c>
      <c r="N6" s="79"/>
      <c r="O6" s="52"/>
      <c r="P6" s="80">
        <f>$G$1*$B6*N6</f>
        <v>0</v>
      </c>
      <c r="Q6" s="79"/>
      <c r="R6" s="52"/>
      <c r="S6" s="80">
        <f>$G$1*$B6*Q6</f>
        <v>0</v>
      </c>
      <c r="T6" s="79"/>
      <c r="U6" s="52"/>
      <c r="V6" s="80">
        <f>$G$1*$B6*T6</f>
        <v>0</v>
      </c>
      <c r="W6" s="79"/>
      <c r="X6" s="52"/>
      <c r="Y6" s="80">
        <f>$G$1*$B6*W6</f>
        <v>0</v>
      </c>
      <c r="Z6" s="79"/>
      <c r="AA6" s="52"/>
      <c r="AB6" s="80">
        <f>$G$1*$B6*Z6</f>
        <v>0</v>
      </c>
      <c r="AC6" s="79"/>
      <c r="AD6" s="52"/>
      <c r="AE6" s="80">
        <f>$G$1*$B6*AC6</f>
        <v>0</v>
      </c>
      <c r="AF6" s="79"/>
      <c r="AG6" s="52"/>
      <c r="AH6" s="80">
        <f>$G$1*$B6*AF6</f>
        <v>0</v>
      </c>
      <c r="AI6" s="79"/>
      <c r="AJ6" s="52"/>
      <c r="AK6" s="80">
        <f>$G$1*$B6*AI6</f>
        <v>0</v>
      </c>
      <c r="AL6" s="79"/>
      <c r="AM6" s="52"/>
      <c r="AN6" s="80">
        <f>$G$1*$B6*AL6</f>
        <v>0</v>
      </c>
      <c r="AO6" s="79"/>
      <c r="AP6" s="52"/>
      <c r="AQ6" s="80">
        <f>$G$1*$B6*AO6</f>
        <v>0</v>
      </c>
      <c r="AR6" s="79"/>
      <c r="AS6" s="52"/>
      <c r="AT6" s="80">
        <f>$G$1*$B6*AR6</f>
        <v>0</v>
      </c>
      <c r="AU6" s="79"/>
      <c r="AV6" s="52"/>
      <c r="AW6" s="80">
        <f>$G$1*$B6*AU6</f>
        <v>0</v>
      </c>
      <c r="AX6" s="79"/>
      <c r="AY6" s="52"/>
      <c r="AZ6" s="80">
        <f>$G$1*$B6*AX6</f>
        <v>0</v>
      </c>
      <c r="BA6" s="79"/>
      <c r="BB6" s="52"/>
      <c r="BC6" s="80">
        <f>$G$1*$B6*BA6</f>
        <v>0</v>
      </c>
      <c r="BD6" s="79"/>
      <c r="BE6" s="52"/>
      <c r="BF6" s="80">
        <f>$G$1*$B6*BD6</f>
        <v>0</v>
      </c>
      <c r="BG6" s="79"/>
      <c r="BH6" s="52"/>
      <c r="BI6" s="80">
        <f>$G$1*$B6*BG6</f>
        <v>0</v>
      </c>
      <c r="BJ6" s="79"/>
      <c r="BK6" s="52"/>
      <c r="BL6" s="80">
        <f>$G$1*$B6*BJ6</f>
        <v>0</v>
      </c>
      <c r="BM6" s="79"/>
      <c r="BN6" s="81"/>
      <c r="BO6" s="80">
        <f>$G$1*$B6*BM6</f>
        <v>0</v>
      </c>
      <c r="BP6" s="79"/>
      <c r="BQ6" s="52"/>
      <c r="BR6" s="80">
        <f>$G$1*$B6*BP6</f>
        <v>0</v>
      </c>
      <c r="BS6" s="79"/>
      <c r="BT6" s="52"/>
      <c r="BU6" s="80">
        <f>$G$1*$B6*BS6</f>
        <v>0</v>
      </c>
      <c r="BV6" s="79"/>
      <c r="BW6" s="52"/>
      <c r="BX6" s="80">
        <f>$G$1*$B6*BV6</f>
        <v>0</v>
      </c>
      <c r="BY6" s="79"/>
      <c r="BZ6" s="52"/>
      <c r="CA6" s="80">
        <f>$G$1*$B6*BY6</f>
        <v>0</v>
      </c>
      <c r="CB6" s="79"/>
      <c r="CC6" s="52"/>
      <c r="CD6" s="80">
        <f>$G$1*$B6*CB6</f>
        <v>0</v>
      </c>
      <c r="CE6" s="79"/>
      <c r="CF6" s="52"/>
      <c r="CG6" s="80">
        <f>$G$1*$B6*CE6</f>
        <v>0</v>
      </c>
      <c r="CH6" s="79"/>
      <c r="CI6" s="52"/>
      <c r="CJ6" s="80">
        <f>$G$1*$B6*CH6</f>
        <v>0</v>
      </c>
      <c r="CK6" s="79"/>
      <c r="CL6" s="52"/>
      <c r="CM6" s="80">
        <f>$G$1*$B6*CK6</f>
        <v>0</v>
      </c>
      <c r="CN6" s="79"/>
      <c r="CO6" s="52"/>
      <c r="CP6" s="80">
        <f>$G$1*$B6*CN6</f>
        <v>0</v>
      </c>
      <c r="CQ6" s="79"/>
      <c r="CR6" s="52"/>
      <c r="CS6" s="80">
        <f>$G$1*$B6*CQ6</f>
        <v>0</v>
      </c>
      <c r="CT6" s="79"/>
      <c r="CU6" s="52"/>
      <c r="CV6" s="80">
        <f>$G$1*$B6*CT6</f>
        <v>0</v>
      </c>
      <c r="CW6" s="79"/>
      <c r="CX6" s="52"/>
      <c r="CY6" s="80">
        <f>$G$1*$B6*CW6</f>
        <v>0</v>
      </c>
      <c r="CZ6" s="79"/>
      <c r="DA6" s="52"/>
      <c r="DB6" s="80">
        <f>$G$1*$B6*CZ6</f>
        <v>0</v>
      </c>
      <c r="DC6" s="79"/>
      <c r="DD6" s="52"/>
      <c r="DE6" s="80">
        <f>$G$1*$B6*DC6</f>
        <v>0</v>
      </c>
      <c r="DF6" s="79"/>
      <c r="DG6" s="52"/>
      <c r="DH6" s="80">
        <f>$G$1*$B6*DF6</f>
        <v>0</v>
      </c>
      <c r="DI6" s="79"/>
      <c r="DJ6" s="52"/>
      <c r="DK6" s="80">
        <f>$G$1*$B6*DI6</f>
        <v>0</v>
      </c>
      <c r="DL6" s="79"/>
      <c r="DM6" s="52"/>
      <c r="DN6" s="80">
        <f>$G$1*$B6*DL6</f>
        <v>0</v>
      </c>
      <c r="DO6" s="79"/>
      <c r="DP6" s="52"/>
      <c r="DQ6" s="80">
        <f>$G$1*$B6*DO6</f>
        <v>0</v>
      </c>
      <c r="DR6" s="79"/>
      <c r="DS6" s="52"/>
      <c r="DT6" s="80">
        <f>$G$1*$B6*DR6</f>
        <v>0</v>
      </c>
      <c r="DU6" s="79"/>
      <c r="DV6" s="52"/>
      <c r="DW6" s="80">
        <f>$G$1*$B6*DU6</f>
        <v>0</v>
      </c>
      <c r="DX6" s="79"/>
      <c r="DY6" s="52"/>
      <c r="DZ6" s="80">
        <f>$G$1*$B6*DX6</f>
        <v>0</v>
      </c>
      <c r="EA6" s="79"/>
      <c r="EB6" s="52"/>
      <c r="EC6" s="80">
        <f>$G$1*$B6*EA6</f>
        <v>0</v>
      </c>
      <c r="ED6" s="79"/>
      <c r="EE6" s="52"/>
      <c r="EF6" s="80">
        <f>$G$1*$B6*ED6</f>
        <v>0</v>
      </c>
      <c r="EG6" s="79"/>
      <c r="EH6" s="52"/>
      <c r="EI6" s="80">
        <f>$G$1*$B6*EG6</f>
        <v>0</v>
      </c>
      <c r="EJ6" s="79"/>
      <c r="EK6" s="52"/>
      <c r="EL6" s="80">
        <f>$G$1*$B6*EJ6</f>
        <v>0</v>
      </c>
    </row>
    <row r="7" spans="1:143" ht="124.5" customHeight="1" x14ac:dyDescent="0.2">
      <c r="A7" s="83" t="s">
        <v>24</v>
      </c>
      <c r="B7" s="19">
        <v>0.15</v>
      </c>
      <c r="C7" s="73" t="s">
        <v>25</v>
      </c>
      <c r="D7" s="74" t="s">
        <v>26</v>
      </c>
      <c r="E7" s="75" t="s">
        <v>27</v>
      </c>
      <c r="F7" s="76" t="s">
        <v>28</v>
      </c>
      <c r="G7" s="77" t="s">
        <v>29</v>
      </c>
      <c r="H7" s="79"/>
      <c r="I7" s="52"/>
      <c r="J7" s="80">
        <f>$G$1*$B7*H7</f>
        <v>0</v>
      </c>
      <c r="K7" s="79"/>
      <c r="L7" s="52"/>
      <c r="M7" s="80">
        <f>$G$1*$B7*K7</f>
        <v>0</v>
      </c>
      <c r="N7" s="79"/>
      <c r="O7" s="52"/>
      <c r="P7" s="80">
        <f>$G$1*$B7*N7</f>
        <v>0</v>
      </c>
      <c r="Q7" s="79"/>
      <c r="R7" s="52"/>
      <c r="S7" s="80">
        <f>$G$1*$B7*Q7</f>
        <v>0</v>
      </c>
      <c r="T7" s="79"/>
      <c r="U7" s="52"/>
      <c r="V7" s="80">
        <f>$G$1*$B7*T7</f>
        <v>0</v>
      </c>
      <c r="W7" s="79"/>
      <c r="X7" s="52"/>
      <c r="Y7" s="80">
        <f>$G$1*$B7*W7</f>
        <v>0</v>
      </c>
      <c r="Z7" s="79"/>
      <c r="AA7" s="52"/>
      <c r="AB7" s="80">
        <f>$G$1*$B7*Z7</f>
        <v>0</v>
      </c>
      <c r="AC7" s="79"/>
      <c r="AD7" s="52"/>
      <c r="AE7" s="80">
        <f>$G$1*$B7*AC7</f>
        <v>0</v>
      </c>
      <c r="AF7" s="79"/>
      <c r="AG7" s="52"/>
      <c r="AH7" s="80">
        <f>$G$1*$B7*AF7</f>
        <v>0</v>
      </c>
      <c r="AI7" s="79"/>
      <c r="AJ7" s="52"/>
      <c r="AK7" s="80">
        <f>$G$1*$B7*AI7</f>
        <v>0</v>
      </c>
      <c r="AL7" s="79"/>
      <c r="AM7" s="52"/>
      <c r="AN7" s="80">
        <f>$G$1*$B7*AL7</f>
        <v>0</v>
      </c>
      <c r="AO7" s="79"/>
      <c r="AP7" s="52"/>
      <c r="AQ7" s="80">
        <f>$G$1*$B7*AO7</f>
        <v>0</v>
      </c>
      <c r="AR7" s="79"/>
      <c r="AS7" s="52"/>
      <c r="AT7" s="80">
        <f>$G$1*$B7*AR7</f>
        <v>0</v>
      </c>
      <c r="AU7" s="79"/>
      <c r="AV7" s="52"/>
      <c r="AW7" s="80">
        <f>$G$1*$B7*AU7</f>
        <v>0</v>
      </c>
      <c r="AX7" s="79"/>
      <c r="AY7" s="52"/>
      <c r="AZ7" s="80">
        <f>$G$1*$B7*AX7</f>
        <v>0</v>
      </c>
      <c r="BA7" s="79"/>
      <c r="BB7" s="52"/>
      <c r="BC7" s="80">
        <f>$G$1*$B7*BA7</f>
        <v>0</v>
      </c>
      <c r="BD7" s="79"/>
      <c r="BE7" s="52"/>
      <c r="BF7" s="80">
        <f>$G$1*$B7*BD7</f>
        <v>0</v>
      </c>
      <c r="BG7" s="79"/>
      <c r="BH7" s="52"/>
      <c r="BI7" s="80">
        <f>$G$1*$B7*BG7</f>
        <v>0</v>
      </c>
      <c r="BJ7" s="79"/>
      <c r="BK7" s="52"/>
      <c r="BL7" s="80">
        <f>$G$1*$B7*BJ7</f>
        <v>0</v>
      </c>
      <c r="BM7" s="79"/>
      <c r="BN7" s="81"/>
      <c r="BO7" s="80">
        <f>$G$1*$B7*BM7</f>
        <v>0</v>
      </c>
      <c r="BP7" s="79"/>
      <c r="BQ7" s="52"/>
      <c r="BR7" s="80">
        <f>$G$1*$B7*BP7</f>
        <v>0</v>
      </c>
      <c r="BS7" s="79"/>
      <c r="BT7" s="52"/>
      <c r="BU7" s="80">
        <f>$G$1*$B7*BS7</f>
        <v>0</v>
      </c>
      <c r="BV7" s="79"/>
      <c r="BW7" s="52"/>
      <c r="BX7" s="80">
        <f>$G$1*$B7*BV7</f>
        <v>0</v>
      </c>
      <c r="BY7" s="79"/>
      <c r="BZ7" s="52"/>
      <c r="CA7" s="80">
        <f>$G$1*$B7*BY7</f>
        <v>0</v>
      </c>
      <c r="CB7" s="79"/>
      <c r="CC7" s="52"/>
      <c r="CD7" s="80">
        <f>$G$1*$B7*CB7</f>
        <v>0</v>
      </c>
      <c r="CE7" s="79"/>
      <c r="CF7" s="52"/>
      <c r="CG7" s="80">
        <f>$G$1*$B7*CE7</f>
        <v>0</v>
      </c>
      <c r="CH7" s="79"/>
      <c r="CI7" s="52"/>
      <c r="CJ7" s="80">
        <f>$G$1*$B7*CH7</f>
        <v>0</v>
      </c>
      <c r="CK7" s="79"/>
      <c r="CL7" s="52"/>
      <c r="CM7" s="80">
        <f>$G$1*$B7*CK7</f>
        <v>0</v>
      </c>
      <c r="CN7" s="79"/>
      <c r="CO7" s="52"/>
      <c r="CP7" s="80">
        <f>$G$1*$B7*CN7</f>
        <v>0</v>
      </c>
      <c r="CQ7" s="79"/>
      <c r="CR7" s="52"/>
      <c r="CS7" s="80">
        <f>$G$1*$B7*CQ7</f>
        <v>0</v>
      </c>
      <c r="CT7" s="79"/>
      <c r="CU7" s="52"/>
      <c r="CV7" s="80">
        <f>$G$1*$B7*CT7</f>
        <v>0</v>
      </c>
      <c r="CW7" s="79"/>
      <c r="CX7" s="52"/>
      <c r="CY7" s="80">
        <f>$G$1*$B7*CW7</f>
        <v>0</v>
      </c>
      <c r="CZ7" s="79"/>
      <c r="DA7" s="52"/>
      <c r="DB7" s="80">
        <f>$G$1*$B7*CZ7</f>
        <v>0</v>
      </c>
      <c r="DC7" s="79"/>
      <c r="DD7" s="52"/>
      <c r="DE7" s="80">
        <f>$G$1*$B7*DC7</f>
        <v>0</v>
      </c>
      <c r="DF7" s="79"/>
      <c r="DG7" s="52"/>
      <c r="DH7" s="80">
        <f>$G$1*$B7*DF7</f>
        <v>0</v>
      </c>
      <c r="DI7" s="79"/>
      <c r="DJ7" s="52"/>
      <c r="DK7" s="80">
        <f>$G$1*$B7*DI7</f>
        <v>0</v>
      </c>
      <c r="DL7" s="79"/>
      <c r="DM7" s="52"/>
      <c r="DN7" s="80">
        <f>$G$1*$B7*DL7</f>
        <v>0</v>
      </c>
      <c r="DO7" s="79"/>
      <c r="DP7" s="52"/>
      <c r="DQ7" s="80">
        <f>$G$1*$B7*DO7</f>
        <v>0</v>
      </c>
      <c r="DR7" s="79"/>
      <c r="DS7" s="52"/>
      <c r="DT7" s="80">
        <f>$G$1*$B7*DR7</f>
        <v>0</v>
      </c>
      <c r="DU7" s="79"/>
      <c r="DV7" s="52"/>
      <c r="DW7" s="80">
        <f>$G$1*$B7*DU7</f>
        <v>0</v>
      </c>
      <c r="DX7" s="79"/>
      <c r="DY7" s="52"/>
      <c r="DZ7" s="80">
        <f>$G$1*$B7*DX7</f>
        <v>0</v>
      </c>
      <c r="EA7" s="79"/>
      <c r="EB7" s="52"/>
      <c r="EC7" s="80">
        <f>$G$1*$B7*EA7</f>
        <v>0</v>
      </c>
      <c r="ED7" s="79"/>
      <c r="EE7" s="52"/>
      <c r="EF7" s="80">
        <f>$G$1*$B7*ED7</f>
        <v>0</v>
      </c>
      <c r="EG7" s="79"/>
      <c r="EH7" s="52"/>
      <c r="EI7" s="80">
        <f>$G$1*$B7*EG7</f>
        <v>0</v>
      </c>
      <c r="EJ7" s="79"/>
      <c r="EK7" s="52"/>
      <c r="EL7" s="80">
        <f>$G$1*$B7*EJ7</f>
        <v>0</v>
      </c>
    </row>
    <row r="8" spans="1:143" ht="123" customHeight="1" thickBot="1" x14ac:dyDescent="0.25">
      <c r="A8" s="84" t="s">
        <v>37</v>
      </c>
      <c r="B8" s="19">
        <v>0.1</v>
      </c>
      <c r="C8" s="73" t="s">
        <v>38</v>
      </c>
      <c r="D8" s="74" t="s">
        <v>39</v>
      </c>
      <c r="E8" s="75" t="s">
        <v>40</v>
      </c>
      <c r="F8" s="76" t="s">
        <v>41</v>
      </c>
      <c r="G8" s="77" t="s">
        <v>42</v>
      </c>
      <c r="H8" s="79"/>
      <c r="I8" s="52"/>
      <c r="J8" s="80">
        <f>$G$1*$B8*H8</f>
        <v>0</v>
      </c>
      <c r="K8" s="79"/>
      <c r="L8" s="52"/>
      <c r="M8" s="80">
        <f>$G$1*$B8*K8</f>
        <v>0</v>
      </c>
      <c r="N8" s="79"/>
      <c r="O8" s="52"/>
      <c r="P8" s="80">
        <f>$G$1*$B8*N8</f>
        <v>0</v>
      </c>
      <c r="Q8" s="79"/>
      <c r="R8" s="52"/>
      <c r="S8" s="80">
        <f>$G$1*$B8*Q8</f>
        <v>0</v>
      </c>
      <c r="T8" s="79"/>
      <c r="U8" s="52"/>
      <c r="V8" s="80">
        <f>$G$1*$B8*T8</f>
        <v>0</v>
      </c>
      <c r="W8" s="79"/>
      <c r="X8" s="52"/>
      <c r="Y8" s="80">
        <f>$G$1*$B8*W8</f>
        <v>0</v>
      </c>
      <c r="Z8" s="79"/>
      <c r="AA8" s="52"/>
      <c r="AB8" s="80">
        <f>$G$1*$B8*Z8</f>
        <v>0</v>
      </c>
      <c r="AC8" s="79"/>
      <c r="AD8" s="52"/>
      <c r="AE8" s="80">
        <f>$G$1*$B8*AC8</f>
        <v>0</v>
      </c>
      <c r="AF8" s="79"/>
      <c r="AG8" s="52"/>
      <c r="AH8" s="80">
        <f>$G$1*$B8*AF8</f>
        <v>0</v>
      </c>
      <c r="AI8" s="79"/>
      <c r="AJ8" s="52"/>
      <c r="AK8" s="80">
        <f>$G$1*$B8*AI8</f>
        <v>0</v>
      </c>
      <c r="AL8" s="79"/>
      <c r="AM8" s="52"/>
      <c r="AN8" s="80">
        <f>$G$1*$B8*AL8</f>
        <v>0</v>
      </c>
      <c r="AO8" s="79"/>
      <c r="AP8" s="52"/>
      <c r="AQ8" s="80">
        <f>$G$1*$B8*AO8</f>
        <v>0</v>
      </c>
      <c r="AR8" s="79"/>
      <c r="AS8" s="52"/>
      <c r="AT8" s="80">
        <f>$G$1*$B8*AR8</f>
        <v>0</v>
      </c>
      <c r="AU8" s="79"/>
      <c r="AV8" s="52"/>
      <c r="AW8" s="80">
        <f>$G$1*$B8*AU8</f>
        <v>0</v>
      </c>
      <c r="AX8" s="79"/>
      <c r="AY8" s="52"/>
      <c r="AZ8" s="80">
        <f>$G$1*$B8*AX8</f>
        <v>0</v>
      </c>
      <c r="BA8" s="79"/>
      <c r="BB8" s="52"/>
      <c r="BC8" s="80">
        <f>$G$1*$B8*BA8</f>
        <v>0</v>
      </c>
      <c r="BD8" s="79"/>
      <c r="BE8" s="52"/>
      <c r="BF8" s="80">
        <f>$G$1*$B8*BD8</f>
        <v>0</v>
      </c>
      <c r="BG8" s="79"/>
      <c r="BH8" s="52"/>
      <c r="BI8" s="80">
        <f>$G$1*$B8*BG8</f>
        <v>0</v>
      </c>
      <c r="BJ8" s="79"/>
      <c r="BK8" s="52"/>
      <c r="BL8" s="80">
        <f>$G$1*$B8*BJ8</f>
        <v>0</v>
      </c>
      <c r="BM8" s="79"/>
      <c r="BN8" s="81"/>
      <c r="BO8" s="80">
        <f>$G$1*$B8*BM8</f>
        <v>0</v>
      </c>
      <c r="BP8" s="79"/>
      <c r="BQ8" s="52"/>
      <c r="BR8" s="80">
        <f>$G$1*$B8*BP8</f>
        <v>0</v>
      </c>
      <c r="BS8" s="79"/>
      <c r="BT8" s="52"/>
      <c r="BU8" s="80">
        <f>$G$1*$B8*BS8</f>
        <v>0</v>
      </c>
      <c r="BV8" s="79"/>
      <c r="BW8" s="52"/>
      <c r="BX8" s="80">
        <f>$G$1*$B8*BV8</f>
        <v>0</v>
      </c>
      <c r="BY8" s="79"/>
      <c r="BZ8" s="52"/>
      <c r="CA8" s="80">
        <f>$G$1*$B8*BY8</f>
        <v>0</v>
      </c>
      <c r="CB8" s="79"/>
      <c r="CC8" s="52"/>
      <c r="CD8" s="80">
        <f>$G$1*$B8*CB8</f>
        <v>0</v>
      </c>
      <c r="CE8" s="79"/>
      <c r="CF8" s="52"/>
      <c r="CG8" s="80">
        <f>$G$1*$B8*CE8</f>
        <v>0</v>
      </c>
      <c r="CH8" s="79"/>
      <c r="CI8" s="52"/>
      <c r="CJ8" s="80">
        <f>$G$1*$B8*CH8</f>
        <v>0</v>
      </c>
      <c r="CK8" s="79"/>
      <c r="CL8" s="52"/>
      <c r="CM8" s="80">
        <f>$G$1*$B8*CK8</f>
        <v>0</v>
      </c>
      <c r="CN8" s="79"/>
      <c r="CO8" s="52"/>
      <c r="CP8" s="80">
        <f>$G$1*$B8*CN8</f>
        <v>0</v>
      </c>
      <c r="CQ8" s="79"/>
      <c r="CR8" s="52"/>
      <c r="CS8" s="80">
        <f>$G$1*$B8*CQ8</f>
        <v>0</v>
      </c>
      <c r="CT8" s="79"/>
      <c r="CU8" s="52"/>
      <c r="CV8" s="80">
        <f>$G$1*$B8*CT8</f>
        <v>0</v>
      </c>
      <c r="CW8" s="79"/>
      <c r="CX8" s="52"/>
      <c r="CY8" s="80">
        <f>$G$1*$B8*CW8</f>
        <v>0</v>
      </c>
      <c r="CZ8" s="79"/>
      <c r="DA8" s="52"/>
      <c r="DB8" s="80">
        <f>$G$1*$B8*CZ8</f>
        <v>0</v>
      </c>
      <c r="DC8" s="79"/>
      <c r="DD8" s="52"/>
      <c r="DE8" s="80">
        <f>$G$1*$B8*DC8</f>
        <v>0</v>
      </c>
      <c r="DF8" s="79"/>
      <c r="DG8" s="52"/>
      <c r="DH8" s="80">
        <f>$G$1*$B8*DF8</f>
        <v>0</v>
      </c>
      <c r="DI8" s="79"/>
      <c r="DJ8" s="52"/>
      <c r="DK8" s="80">
        <f>$G$1*$B8*DI8</f>
        <v>0</v>
      </c>
      <c r="DL8" s="79"/>
      <c r="DM8" s="52"/>
      <c r="DN8" s="80">
        <f>$G$1*$B8*DL8</f>
        <v>0</v>
      </c>
      <c r="DO8" s="79"/>
      <c r="DP8" s="52"/>
      <c r="DQ8" s="80">
        <f>$G$1*$B8*DO8</f>
        <v>0</v>
      </c>
      <c r="DR8" s="79"/>
      <c r="DS8" s="52"/>
      <c r="DT8" s="80">
        <f>$G$1*$B8*DR8</f>
        <v>0</v>
      </c>
      <c r="DU8" s="79"/>
      <c r="DV8" s="52"/>
      <c r="DW8" s="80">
        <f>$G$1*$B8*DU8</f>
        <v>0</v>
      </c>
      <c r="DX8" s="79"/>
      <c r="DY8" s="52"/>
      <c r="DZ8" s="80">
        <f>$G$1*$B8*DX8</f>
        <v>0</v>
      </c>
      <c r="EA8" s="79"/>
      <c r="EB8" s="52"/>
      <c r="EC8" s="80">
        <f>$G$1*$B8*EA8</f>
        <v>0</v>
      </c>
      <c r="ED8" s="79"/>
      <c r="EE8" s="52"/>
      <c r="EF8" s="80">
        <f>$G$1*$B8*ED8</f>
        <v>0</v>
      </c>
      <c r="EG8" s="79"/>
      <c r="EH8" s="52"/>
      <c r="EI8" s="80">
        <f>$G$1*$B8*EG8</f>
        <v>0</v>
      </c>
      <c r="EJ8" s="79"/>
      <c r="EK8" s="52"/>
      <c r="EL8" s="80">
        <f>$G$1*$B8*EJ8</f>
        <v>0</v>
      </c>
    </row>
    <row r="9" spans="1:143" s="14" customFormat="1" ht="18.75" thickBot="1" x14ac:dyDescent="0.25">
      <c r="A9" s="20"/>
      <c r="B9" s="15">
        <f>SUM(B4:B8)</f>
        <v>1</v>
      </c>
      <c r="C9" s="16"/>
      <c r="D9" s="16"/>
      <c r="E9" s="16"/>
      <c r="F9" s="3"/>
      <c r="G9" s="21" t="s">
        <v>34</v>
      </c>
      <c r="H9" s="53"/>
      <c r="I9" s="53"/>
      <c r="J9" s="54">
        <f>SUM(J4:J8)</f>
        <v>0</v>
      </c>
      <c r="K9" s="55"/>
      <c r="L9" s="53"/>
      <c r="M9" s="54">
        <f>SUM(M4:M8)</f>
        <v>0</v>
      </c>
      <c r="N9" s="55"/>
      <c r="O9" s="53"/>
      <c r="P9" s="54">
        <f>SUM(P4:P8)</f>
        <v>0</v>
      </c>
      <c r="Q9" s="55"/>
      <c r="R9" s="53"/>
      <c r="S9" s="54">
        <f>SUM(S4:S8)</f>
        <v>0</v>
      </c>
      <c r="T9" s="55"/>
      <c r="U9" s="53"/>
      <c r="V9" s="54">
        <f>SUM(V4:V8)</f>
        <v>0</v>
      </c>
      <c r="W9" s="55"/>
      <c r="X9" s="53"/>
      <c r="Y9" s="54">
        <f>SUM(Y4:Y8)</f>
        <v>0</v>
      </c>
      <c r="Z9" s="55"/>
      <c r="AA9" s="53"/>
      <c r="AB9" s="54">
        <f>SUM(AB4:AB8)</f>
        <v>0</v>
      </c>
      <c r="AC9" s="55"/>
      <c r="AD9" s="53"/>
      <c r="AE9" s="54">
        <f>SUM(AE4:AE8)</f>
        <v>0</v>
      </c>
      <c r="AF9" s="55"/>
      <c r="AG9" s="53"/>
      <c r="AH9" s="54">
        <f>SUM(AH4:AH8)</f>
        <v>0</v>
      </c>
      <c r="AI9" s="55"/>
      <c r="AJ9" s="53"/>
      <c r="AK9" s="54">
        <f>SUM(AK4:AK8)</f>
        <v>0</v>
      </c>
      <c r="AL9" s="55"/>
      <c r="AM9" s="53"/>
      <c r="AN9" s="54">
        <f>SUM(AN4:AN8)</f>
        <v>0</v>
      </c>
      <c r="AO9" s="55"/>
      <c r="AP9" s="53"/>
      <c r="AQ9" s="54">
        <f>SUM(AQ4:AQ8)</f>
        <v>0</v>
      </c>
      <c r="AR9" s="55"/>
      <c r="AS9" s="53"/>
      <c r="AT9" s="54">
        <f>SUM(AT4:AT8)</f>
        <v>0</v>
      </c>
      <c r="AU9" s="55"/>
      <c r="AV9" s="53"/>
      <c r="AW9" s="54">
        <f>SUM(AW4:AW8)</f>
        <v>0</v>
      </c>
      <c r="AX9" s="55"/>
      <c r="AY9" s="53"/>
      <c r="AZ9" s="54">
        <f>SUM(AZ4:AZ8)</f>
        <v>0</v>
      </c>
      <c r="BA9" s="55"/>
      <c r="BB9" s="53"/>
      <c r="BC9" s="54">
        <f>SUM(BC4:BC8)</f>
        <v>0</v>
      </c>
      <c r="BD9" s="55"/>
      <c r="BE9" s="53"/>
      <c r="BF9" s="54">
        <f>SUM(BF4:BF8)</f>
        <v>0</v>
      </c>
      <c r="BG9" s="55"/>
      <c r="BH9" s="53"/>
      <c r="BI9" s="54">
        <f>SUM(BI4:BI8)</f>
        <v>0</v>
      </c>
      <c r="BJ9" s="55"/>
      <c r="BK9" s="53"/>
      <c r="BL9" s="54">
        <f>SUM(BL4:BL8)</f>
        <v>0</v>
      </c>
      <c r="BM9" s="56"/>
      <c r="BN9" s="57"/>
      <c r="BO9" s="58">
        <f>SUM(BO4:BO8)</f>
        <v>0</v>
      </c>
      <c r="BP9" s="55"/>
      <c r="BQ9" s="53"/>
      <c r="BR9" s="58">
        <f>SUM(BR4:BR8)</f>
        <v>0</v>
      </c>
      <c r="BS9" s="55"/>
      <c r="BT9" s="53"/>
      <c r="BU9" s="54">
        <f>SUM(BU4:BU8)</f>
        <v>0</v>
      </c>
      <c r="BV9" s="55"/>
      <c r="BW9" s="53"/>
      <c r="BX9" s="54">
        <f>SUM(BX4:BX8)</f>
        <v>0</v>
      </c>
      <c r="BY9" s="55"/>
      <c r="BZ9" s="53"/>
      <c r="CA9" s="54">
        <f>SUM(CA4:CA8)</f>
        <v>0</v>
      </c>
      <c r="CB9" s="55"/>
      <c r="CC9" s="53"/>
      <c r="CD9" s="54">
        <f>SUM(CD4:CD8)</f>
        <v>0</v>
      </c>
      <c r="CE9" s="55"/>
      <c r="CF9" s="53"/>
      <c r="CG9" s="54">
        <f>SUM(CG4:CG8)</f>
        <v>0</v>
      </c>
      <c r="CH9" s="55"/>
      <c r="CI9" s="53"/>
      <c r="CJ9" s="54">
        <f>SUM(CJ4:CJ8)</f>
        <v>0</v>
      </c>
      <c r="CK9" s="55"/>
      <c r="CL9" s="53"/>
      <c r="CM9" s="54">
        <f>SUM(CM4:CM8)</f>
        <v>0</v>
      </c>
      <c r="CN9" s="55"/>
      <c r="CO9" s="53"/>
      <c r="CP9" s="54">
        <f>SUM(CP4:CP8)</f>
        <v>0</v>
      </c>
      <c r="CQ9" s="55"/>
      <c r="CR9" s="53"/>
      <c r="CS9" s="54">
        <f>SUM(CS4:CS8)</f>
        <v>0</v>
      </c>
      <c r="CT9" s="55"/>
      <c r="CU9" s="53"/>
      <c r="CV9" s="54">
        <f>SUM(CV4:CV8)</f>
        <v>0</v>
      </c>
      <c r="CW9" s="55"/>
      <c r="CX9" s="53"/>
      <c r="CY9" s="54">
        <f>SUM(CY4:CY8)</f>
        <v>0</v>
      </c>
      <c r="CZ9" s="55"/>
      <c r="DA9" s="53"/>
      <c r="DB9" s="54">
        <f>SUM(DB4:DB8)</f>
        <v>0</v>
      </c>
      <c r="DC9" s="55"/>
      <c r="DD9" s="53"/>
      <c r="DE9" s="54">
        <f>SUM(DE4:DE8)</f>
        <v>0</v>
      </c>
      <c r="DF9" s="55"/>
      <c r="DG9" s="53"/>
      <c r="DH9" s="54">
        <f>SUM(DH4:DH8)</f>
        <v>0</v>
      </c>
      <c r="DI9" s="55"/>
      <c r="DJ9" s="53"/>
      <c r="DK9" s="54">
        <f>SUM(DK4:DK8)</f>
        <v>0</v>
      </c>
      <c r="DL9" s="55"/>
      <c r="DM9" s="53"/>
      <c r="DN9" s="54">
        <f>SUM(DN4:DN8)</f>
        <v>0</v>
      </c>
      <c r="DO9" s="55"/>
      <c r="DP9" s="53"/>
      <c r="DQ9" s="54">
        <f>SUM(DQ4:DQ8)</f>
        <v>0</v>
      </c>
      <c r="DR9" s="55"/>
      <c r="DS9" s="53"/>
      <c r="DT9" s="54">
        <f>SUM(DT4:DT8)</f>
        <v>0</v>
      </c>
      <c r="DU9" s="55"/>
      <c r="DV9" s="53"/>
      <c r="DW9" s="54">
        <f>SUM(DW4:DW8)</f>
        <v>0</v>
      </c>
      <c r="DX9" s="55"/>
      <c r="DY9" s="53"/>
      <c r="DZ9" s="54">
        <f>SUM(DZ4:DZ8)</f>
        <v>0</v>
      </c>
      <c r="EA9" s="55"/>
      <c r="EB9" s="53"/>
      <c r="EC9" s="54">
        <f>SUM(EC4:EC8)</f>
        <v>0</v>
      </c>
      <c r="ED9" s="55"/>
      <c r="EE9" s="53"/>
      <c r="EF9" s="54">
        <f>SUM(EF4:EF8)</f>
        <v>0</v>
      </c>
      <c r="EG9" s="55"/>
      <c r="EH9" s="53"/>
      <c r="EI9" s="54">
        <f>SUM(EI4:EI8)</f>
        <v>0</v>
      </c>
      <c r="EJ9" s="55"/>
      <c r="EK9" s="53"/>
      <c r="EL9" s="54">
        <f>SUM(EL4:EL8)</f>
        <v>0</v>
      </c>
    </row>
    <row r="10" spans="1:143" ht="15.75" customHeight="1" x14ac:dyDescent="0.2">
      <c r="A10" s="35"/>
      <c r="B10" s="35"/>
      <c r="C10" s="35"/>
      <c r="D10" s="35"/>
      <c r="E10" s="3" t="s">
        <v>36</v>
      </c>
      <c r="F10" s="86">
        <v>3000</v>
      </c>
      <c r="G10" s="22" t="s">
        <v>35</v>
      </c>
      <c r="H10" s="59"/>
      <c r="I10" s="59"/>
      <c r="J10" s="60"/>
      <c r="K10" s="61"/>
      <c r="L10" s="59"/>
      <c r="M10" s="60"/>
      <c r="N10" s="61"/>
      <c r="O10" s="59"/>
      <c r="P10" s="60"/>
      <c r="Q10" s="61"/>
      <c r="R10" s="59"/>
      <c r="S10" s="60"/>
      <c r="T10" s="61"/>
      <c r="U10" s="59"/>
      <c r="V10" s="60"/>
      <c r="W10" s="61"/>
      <c r="X10" s="59"/>
      <c r="Y10" s="60"/>
      <c r="Z10" s="61"/>
      <c r="AA10" s="59"/>
      <c r="AB10" s="60"/>
      <c r="AC10" s="61"/>
      <c r="AD10" s="59"/>
      <c r="AE10" s="60"/>
      <c r="AF10" s="61"/>
      <c r="AG10" s="59"/>
      <c r="AH10" s="60"/>
      <c r="AI10" s="61"/>
      <c r="AJ10" s="59"/>
      <c r="AK10" s="60"/>
      <c r="AL10" s="61"/>
      <c r="AM10" s="59"/>
      <c r="AN10" s="60"/>
      <c r="AO10" s="61"/>
      <c r="AP10" s="59"/>
      <c r="AQ10" s="60"/>
      <c r="AR10" s="61"/>
      <c r="AS10" s="59"/>
      <c r="AT10" s="60"/>
      <c r="AU10" s="61"/>
      <c r="AV10" s="59"/>
      <c r="AW10" s="60"/>
      <c r="AX10" s="61"/>
      <c r="AY10" s="59"/>
      <c r="AZ10" s="60"/>
      <c r="BA10" s="61"/>
      <c r="BB10" s="59"/>
      <c r="BC10" s="60"/>
      <c r="BD10" s="61"/>
      <c r="BE10" s="59"/>
      <c r="BF10" s="60"/>
      <c r="BG10" s="61"/>
      <c r="BH10" s="59"/>
      <c r="BI10" s="60"/>
      <c r="BJ10" s="61"/>
      <c r="BK10" s="59"/>
      <c r="BL10" s="60"/>
      <c r="BM10" s="61"/>
      <c r="BN10" s="59"/>
      <c r="BO10" s="60"/>
      <c r="BP10" s="61"/>
      <c r="BQ10" s="59"/>
      <c r="BR10" s="60"/>
      <c r="BS10" s="61"/>
      <c r="BT10" s="59"/>
      <c r="BU10" s="60"/>
      <c r="BV10" s="61"/>
      <c r="BW10" s="59"/>
      <c r="BX10" s="60"/>
      <c r="BY10" s="61"/>
      <c r="BZ10" s="59"/>
      <c r="CA10" s="60"/>
      <c r="CB10" s="61"/>
      <c r="CC10" s="59"/>
      <c r="CD10" s="60"/>
      <c r="CE10" s="61"/>
      <c r="CF10" s="59"/>
      <c r="CG10" s="60"/>
      <c r="CH10" s="61"/>
      <c r="CI10" s="59"/>
      <c r="CJ10" s="60"/>
      <c r="CK10" s="61"/>
      <c r="CL10" s="59"/>
      <c r="CM10" s="60"/>
      <c r="CN10" s="61"/>
      <c r="CO10" s="59"/>
      <c r="CP10" s="60"/>
      <c r="CQ10" s="61"/>
      <c r="CR10" s="59"/>
      <c r="CS10" s="60"/>
      <c r="CT10" s="61"/>
      <c r="CU10" s="59"/>
      <c r="CV10" s="60"/>
      <c r="CW10" s="61"/>
      <c r="CX10" s="59"/>
      <c r="CY10" s="60"/>
      <c r="CZ10" s="61"/>
      <c r="DA10" s="59"/>
      <c r="DB10" s="60"/>
      <c r="DC10" s="61"/>
      <c r="DD10" s="59"/>
      <c r="DE10" s="60"/>
      <c r="DF10" s="61"/>
      <c r="DG10" s="59"/>
      <c r="DH10" s="60"/>
      <c r="DI10" s="61"/>
      <c r="DJ10" s="59"/>
      <c r="DK10" s="60"/>
      <c r="DL10" s="61"/>
      <c r="DM10" s="59"/>
      <c r="DN10" s="60"/>
      <c r="DO10" s="61"/>
      <c r="DP10" s="59"/>
      <c r="DQ10" s="60"/>
      <c r="DR10" s="61"/>
      <c r="DS10" s="59"/>
      <c r="DT10" s="60"/>
      <c r="DU10" s="61"/>
      <c r="DV10" s="59"/>
      <c r="DW10" s="60"/>
      <c r="DX10" s="61"/>
      <c r="DY10" s="59"/>
      <c r="DZ10" s="60"/>
      <c r="EA10" s="61"/>
      <c r="EB10" s="59"/>
      <c r="EC10" s="60"/>
      <c r="ED10" s="61"/>
      <c r="EE10" s="59"/>
      <c r="EF10" s="60"/>
      <c r="EG10" s="61"/>
      <c r="EH10" s="59"/>
      <c r="EI10" s="60"/>
      <c r="EJ10" s="61"/>
      <c r="EK10" s="59"/>
      <c r="EL10" s="60"/>
    </row>
    <row r="11" spans="1:143" s="4" customFormat="1" ht="15.75" customHeight="1" x14ac:dyDescent="0.2">
      <c r="A11" s="36"/>
      <c r="B11" s="36"/>
      <c r="C11" s="36"/>
      <c r="D11" s="36"/>
      <c r="E11" s="9"/>
      <c r="F11" s="9"/>
      <c r="G11" s="22" t="s">
        <v>67</v>
      </c>
      <c r="H11" s="62"/>
      <c r="I11" s="62"/>
      <c r="J11" s="63">
        <f>IF(J10="",0,(IF(J10&gt;=$F$10,0,($F$10-J10)/$F$10)))</f>
        <v>0</v>
      </c>
      <c r="K11" s="64"/>
      <c r="L11" s="62"/>
      <c r="M11" s="63">
        <f>IF(M10="",0,(IF(M10&gt;=$F$10,0,($F$10-M10)/$F$10)))</f>
        <v>0</v>
      </c>
      <c r="N11" s="64"/>
      <c r="O11" s="62"/>
      <c r="P11" s="63">
        <f>IF(P10="",0,(IF(P10&gt;=$F$10,0,($F$10-P10)/$F$10)))</f>
        <v>0</v>
      </c>
      <c r="Q11" s="64"/>
      <c r="R11" s="62"/>
      <c r="S11" s="63">
        <f>IF(S10="",0,(IF(S10&gt;=$F$10,0,($F$10-S10)/$F$10)))</f>
        <v>0</v>
      </c>
      <c r="T11" s="64"/>
      <c r="U11" s="62"/>
      <c r="V11" s="63">
        <f>IF(V10="",0,(IF(V10&gt;=$F$10,0,($F$10-V10)/$F$10)))</f>
        <v>0</v>
      </c>
      <c r="W11" s="64"/>
      <c r="X11" s="62"/>
      <c r="Y11" s="63">
        <f>IF(Y10="",0,(IF(Y10&gt;=$F$10,0,($F$10-Y10)/$F$10)))</f>
        <v>0</v>
      </c>
      <c r="Z11" s="64"/>
      <c r="AA11" s="62"/>
      <c r="AB11" s="63">
        <f>IF(AB10="",0,(IF(AB10&gt;=$F$10,0,($F$10-AB10)/$F$10)))</f>
        <v>0</v>
      </c>
      <c r="AC11" s="64"/>
      <c r="AD11" s="62"/>
      <c r="AE11" s="63">
        <f>IF(AE10="",0,(IF(AE10&gt;=$F$10,0,($F$10-AE10)/$F$10)))</f>
        <v>0</v>
      </c>
      <c r="AF11" s="64"/>
      <c r="AG11" s="62"/>
      <c r="AH11" s="63">
        <f>IF(AH10="",0,(IF(AH10&gt;=$F$10,0,($F$10-AH10)/$F$10)))</f>
        <v>0</v>
      </c>
      <c r="AI11" s="64"/>
      <c r="AJ11" s="62"/>
      <c r="AK11" s="63">
        <f>IF(AK10="",0,(IF(AK10&gt;=$F$10,0,($F$10-AK10)/$F$10)))</f>
        <v>0</v>
      </c>
      <c r="AL11" s="64"/>
      <c r="AM11" s="62"/>
      <c r="AN11" s="63">
        <f>IF(AN10="",0,(IF(AN10&gt;=$F$10,0,($F$10-AN10)/$F$10)))</f>
        <v>0</v>
      </c>
      <c r="AO11" s="64"/>
      <c r="AP11" s="62"/>
      <c r="AQ11" s="63">
        <f>IF(AQ10="",0,(IF(AQ10&gt;=$F$10,0,($F$10-AQ10)/$F$10)))</f>
        <v>0</v>
      </c>
      <c r="AR11" s="64"/>
      <c r="AS11" s="62"/>
      <c r="AT11" s="63">
        <f>IF(AT10="",0,(IF(AT10&gt;=$F$10,0,($F$10-AT10)/$F$10)))</f>
        <v>0</v>
      </c>
      <c r="AU11" s="64"/>
      <c r="AV11" s="62"/>
      <c r="AW11" s="63">
        <f>IF(AW10="",0,(IF(AW10&gt;=$F$10,0,($F$10-AW10)/$F$10)))</f>
        <v>0</v>
      </c>
      <c r="AX11" s="64"/>
      <c r="AY11" s="62"/>
      <c r="AZ11" s="63">
        <f>IF(AZ10="",0,(IF(AZ10&gt;=$F$10,0,($F$10-AZ10)/$F$10)))</f>
        <v>0</v>
      </c>
      <c r="BA11" s="64"/>
      <c r="BB11" s="62"/>
      <c r="BC11" s="63">
        <f>IF(BC10="",0,(IF(BC10&gt;=$F$10,0,($F$10-BC10)/$F$10)))</f>
        <v>0</v>
      </c>
      <c r="BD11" s="64"/>
      <c r="BE11" s="62"/>
      <c r="BF11" s="63">
        <f>IF(BF10="",0,(IF(BF10&gt;=$F$10,0,($F$10-BF10)/$F$10)))</f>
        <v>0</v>
      </c>
      <c r="BG11" s="64"/>
      <c r="BH11" s="62"/>
      <c r="BI11" s="63">
        <f>IF(BI10="",0,(IF(BI10&gt;=$F$10,0,($F$10-BI10)/$F$10)))</f>
        <v>0</v>
      </c>
      <c r="BJ11" s="64"/>
      <c r="BK11" s="62"/>
      <c r="BL11" s="63">
        <f>IF(BL10="",0,(IF(BL10&gt;=$F$10,0,($F$10-BL10)/$F$10)))</f>
        <v>0</v>
      </c>
      <c r="BM11" s="64"/>
      <c r="BN11" s="62"/>
      <c r="BO11" s="63">
        <f>IF(BO10="",0,(IF(BO10&gt;=$F$10,0,($F$10-BO10)/$F$10)))</f>
        <v>0</v>
      </c>
      <c r="BP11" s="64"/>
      <c r="BQ11" s="62"/>
      <c r="BR11" s="63">
        <f>IF(BR10="",0,(IF(BR10&gt;=$F$10,0,($F$10-BR10)/$F$10)))</f>
        <v>0</v>
      </c>
      <c r="BS11" s="64"/>
      <c r="BT11" s="62"/>
      <c r="BU11" s="63">
        <f>IF(BU10="",0,(IF(BU10&gt;=$F$10,0,($F$10-BU10)/$F$10)))</f>
        <v>0</v>
      </c>
      <c r="BV11" s="64"/>
      <c r="BW11" s="62"/>
      <c r="BX11" s="63">
        <f>IF(BX10="",0,(IF(BX10&gt;=$F$10,0,($F$10-BX10)/$F$10)))</f>
        <v>0</v>
      </c>
      <c r="BY11" s="64"/>
      <c r="BZ11" s="62"/>
      <c r="CA11" s="63">
        <f>IF(CA10="",0,(IF(CA10&gt;=$F$10,0,($F$10-CA10)/$F$10)))</f>
        <v>0</v>
      </c>
      <c r="CB11" s="64"/>
      <c r="CC11" s="62"/>
      <c r="CD11" s="63">
        <f>IF(CD10="",0,(IF(CD10&gt;=$F$10,0,($F$10-CD10)/$F$10)))</f>
        <v>0</v>
      </c>
      <c r="CE11" s="64"/>
      <c r="CF11" s="62"/>
      <c r="CG11" s="63">
        <f>IF(CG10="",0,(IF(CG10&gt;=$F$10,0,($F$10-CG10)/$F$10)))</f>
        <v>0</v>
      </c>
      <c r="CH11" s="64"/>
      <c r="CI11" s="62"/>
      <c r="CJ11" s="63">
        <f>IF(CJ10="",0,(IF(CJ10&gt;=$F$10,0,($F$10-CJ10)/$F$10)))</f>
        <v>0</v>
      </c>
      <c r="CK11" s="64"/>
      <c r="CL11" s="62"/>
      <c r="CM11" s="63">
        <f>IF(CM10="",0,(IF(CM10&gt;=$F$10,0,($F$10-CM10)/$F$10)))</f>
        <v>0</v>
      </c>
      <c r="CN11" s="64"/>
      <c r="CO11" s="62"/>
      <c r="CP11" s="63">
        <f>IF(CP10="",0,(IF(CP10&gt;=$F$10,0,($F$10-CP10)/$F$10)))</f>
        <v>0</v>
      </c>
      <c r="CQ11" s="64"/>
      <c r="CR11" s="62"/>
      <c r="CS11" s="63">
        <f>IF(CS10="",0,(IF(CS10&gt;=$F$10,0,($F$10-CS10)/$F$10)))</f>
        <v>0</v>
      </c>
      <c r="CT11" s="64"/>
      <c r="CU11" s="62"/>
      <c r="CV11" s="63">
        <f>IF(CV10="",0,(IF(CV10&gt;=$F$10,0,($F$10-CV10)/$F$10)))</f>
        <v>0</v>
      </c>
      <c r="CW11" s="64"/>
      <c r="CX11" s="62"/>
      <c r="CY11" s="63">
        <f>IF(CY10="",0,(IF(CY10&gt;=$F$10,0,($F$10-CY10)/$F$10)))</f>
        <v>0</v>
      </c>
      <c r="CZ11" s="64"/>
      <c r="DA11" s="62"/>
      <c r="DB11" s="63">
        <f>IF(DB10="",0,(IF(DB10&gt;=$F$10,0,($F$10-DB10)/$F$10)))</f>
        <v>0</v>
      </c>
      <c r="DC11" s="64"/>
      <c r="DD11" s="62"/>
      <c r="DE11" s="63">
        <f>IF(DE10="",0,(IF(DE10&gt;=$F$10,0,($F$10-DE10)/$F$10)))</f>
        <v>0</v>
      </c>
      <c r="DF11" s="64"/>
      <c r="DG11" s="62"/>
      <c r="DH11" s="63">
        <f>IF(DH10="",0,(IF(DH10&gt;=$F$10,0,($F$10-DH10)/$F$10)))</f>
        <v>0</v>
      </c>
      <c r="DI11" s="64"/>
      <c r="DJ11" s="62"/>
      <c r="DK11" s="63">
        <f>IF(DK10="",0,(IF(DK10&gt;=$F$10,0,($F$10-DK10)/$F$10)))</f>
        <v>0</v>
      </c>
      <c r="DL11" s="64"/>
      <c r="DM11" s="62"/>
      <c r="DN11" s="63">
        <f>IF(DN10="",0,(IF(DN10&gt;=$F$10,0,($F$10-DN10)/$F$10)))</f>
        <v>0</v>
      </c>
      <c r="DO11" s="64"/>
      <c r="DP11" s="62"/>
      <c r="DQ11" s="63">
        <f>IF(DQ10="",0,(IF(DQ10&gt;=$F$10,0,($F$10-DQ10)/$F$10)))</f>
        <v>0</v>
      </c>
      <c r="DR11" s="64"/>
      <c r="DS11" s="62"/>
      <c r="DT11" s="63">
        <f>IF(DT10="",0,(IF(DT10&gt;=$F$10,0,($F$10-DT10)/$F$10)))</f>
        <v>0</v>
      </c>
      <c r="DU11" s="64"/>
      <c r="DV11" s="62"/>
      <c r="DW11" s="63">
        <f>IF(DW10="",0,(IF(DW10&gt;=$F$10,0,($F$10-DW10)/$F$10)))</f>
        <v>0</v>
      </c>
      <c r="DX11" s="64"/>
      <c r="DY11" s="62"/>
      <c r="DZ11" s="63">
        <f>IF(DZ10="",0,(IF(DZ10&gt;=$F$10,0,($F$10-DZ10)/$F$10)))</f>
        <v>0</v>
      </c>
      <c r="EA11" s="64"/>
      <c r="EB11" s="62"/>
      <c r="EC11" s="63">
        <f>IF(EC10="",0,(IF(EC10&gt;=$F$10,0,($F$10-EC10)/$F$10)))</f>
        <v>0</v>
      </c>
      <c r="ED11" s="64"/>
      <c r="EE11" s="62"/>
      <c r="EF11" s="63">
        <f>IF(EF10="",0,(IF(EF10&gt;=$F$10,0,($F$10-EF10)/$F$10)))</f>
        <v>0</v>
      </c>
      <c r="EG11" s="64"/>
      <c r="EH11" s="62"/>
      <c r="EI11" s="63">
        <f>IF(EI10="",0,(IF(EI10&gt;=$F$10,0,($F$10-EI10)/$F$10)))</f>
        <v>0</v>
      </c>
      <c r="EJ11" s="64"/>
      <c r="EK11" s="62"/>
      <c r="EL11" s="63">
        <f>IF(EL10="",0,(IF(EL10&gt;=$F$10,0,($F$10-EL10)/$F$10)))</f>
        <v>0</v>
      </c>
    </row>
    <row r="12" spans="1:143" s="4" customFormat="1" ht="18.75" thickBot="1" x14ac:dyDescent="0.25">
      <c r="A12" s="37"/>
      <c r="B12" s="37"/>
      <c r="C12" s="37"/>
      <c r="D12" s="37"/>
      <c r="E12" s="23"/>
      <c r="F12" s="23"/>
      <c r="G12" s="21" t="s">
        <v>43</v>
      </c>
      <c r="H12" s="65"/>
      <c r="I12" s="65"/>
      <c r="J12" s="66">
        <f>+J9*(1-J11)</f>
        <v>0</v>
      </c>
      <c r="K12" s="64"/>
      <c r="L12" s="65"/>
      <c r="M12" s="66">
        <f>+M9*(1-M11)</f>
        <v>0</v>
      </c>
      <c r="N12" s="67"/>
      <c r="O12" s="65"/>
      <c r="P12" s="66">
        <f>+P9*(1-P11)</f>
        <v>0</v>
      </c>
      <c r="Q12" s="67"/>
      <c r="R12" s="65"/>
      <c r="S12" s="66">
        <f>+S9*(1-S11)</f>
        <v>0</v>
      </c>
      <c r="T12" s="67"/>
      <c r="U12" s="65"/>
      <c r="V12" s="66">
        <f>+V9*(1-V11)</f>
        <v>0</v>
      </c>
      <c r="W12" s="67"/>
      <c r="X12" s="65"/>
      <c r="Y12" s="66">
        <f>+Y9*(1-Y11)</f>
        <v>0</v>
      </c>
      <c r="Z12" s="67"/>
      <c r="AA12" s="65"/>
      <c r="AB12" s="66">
        <f>+AB9*(1-AB11)</f>
        <v>0</v>
      </c>
      <c r="AC12" s="67"/>
      <c r="AD12" s="65"/>
      <c r="AE12" s="66">
        <f>+AE9*(1-AE11)</f>
        <v>0</v>
      </c>
      <c r="AF12" s="67"/>
      <c r="AG12" s="65"/>
      <c r="AH12" s="66">
        <f>+AH9*(1-AH11)</f>
        <v>0</v>
      </c>
      <c r="AI12" s="67"/>
      <c r="AJ12" s="65"/>
      <c r="AK12" s="66">
        <f>+AK9*(1-AK11)</f>
        <v>0</v>
      </c>
      <c r="AL12" s="67"/>
      <c r="AM12" s="65"/>
      <c r="AN12" s="66">
        <f>+AN9*(1-AN11)</f>
        <v>0</v>
      </c>
      <c r="AO12" s="67"/>
      <c r="AP12" s="65"/>
      <c r="AQ12" s="66">
        <f>+AQ9*(1-AQ11)</f>
        <v>0</v>
      </c>
      <c r="AR12" s="67"/>
      <c r="AS12" s="65"/>
      <c r="AT12" s="66">
        <f>+AT9*(1-AT11)</f>
        <v>0</v>
      </c>
      <c r="AU12" s="67"/>
      <c r="AV12" s="65"/>
      <c r="AW12" s="66">
        <f>+AW9*(1-AW11)</f>
        <v>0</v>
      </c>
      <c r="AX12" s="67"/>
      <c r="AY12" s="65"/>
      <c r="AZ12" s="66">
        <f>+AZ9*(1-AZ11)</f>
        <v>0</v>
      </c>
      <c r="BA12" s="67"/>
      <c r="BB12" s="65"/>
      <c r="BC12" s="66">
        <f>+BC9*(1-BC11)</f>
        <v>0</v>
      </c>
      <c r="BD12" s="67"/>
      <c r="BE12" s="65"/>
      <c r="BF12" s="66">
        <f>+BF9*(1-BF11)</f>
        <v>0</v>
      </c>
      <c r="BG12" s="67"/>
      <c r="BH12" s="65"/>
      <c r="BI12" s="66">
        <f>+BI9*(1-BI11)</f>
        <v>0</v>
      </c>
      <c r="BJ12" s="67"/>
      <c r="BK12" s="65"/>
      <c r="BL12" s="66">
        <f>+BL9*(1-BL11)</f>
        <v>0</v>
      </c>
      <c r="BM12" s="67"/>
      <c r="BN12" s="65"/>
      <c r="BO12" s="66">
        <f>+BO9*(1-BO11)</f>
        <v>0</v>
      </c>
      <c r="BP12" s="67"/>
      <c r="BQ12" s="65"/>
      <c r="BR12" s="66">
        <f>+BR9*(1-BR11)</f>
        <v>0</v>
      </c>
      <c r="BS12" s="67"/>
      <c r="BT12" s="65"/>
      <c r="BU12" s="66">
        <f>+BU9*(1-BU11)</f>
        <v>0</v>
      </c>
      <c r="BV12" s="67"/>
      <c r="BW12" s="65"/>
      <c r="BX12" s="66">
        <f>+BX9*(1-BX11)</f>
        <v>0</v>
      </c>
      <c r="BY12" s="67"/>
      <c r="BZ12" s="65"/>
      <c r="CA12" s="66">
        <f>+CA9*(1-CA11)</f>
        <v>0</v>
      </c>
      <c r="CB12" s="67"/>
      <c r="CC12" s="65"/>
      <c r="CD12" s="66">
        <f>+CD9*(1-CD11)</f>
        <v>0</v>
      </c>
      <c r="CE12" s="67"/>
      <c r="CF12" s="65"/>
      <c r="CG12" s="66">
        <f>+CG9*(1-CG11)</f>
        <v>0</v>
      </c>
      <c r="CH12" s="67"/>
      <c r="CI12" s="65"/>
      <c r="CJ12" s="66">
        <f>+CJ9*(1-CJ11)</f>
        <v>0</v>
      </c>
      <c r="CK12" s="67"/>
      <c r="CL12" s="65"/>
      <c r="CM12" s="66">
        <f>+CM9*(1-CM11)</f>
        <v>0</v>
      </c>
      <c r="CN12" s="67"/>
      <c r="CO12" s="65"/>
      <c r="CP12" s="66">
        <f>+CP9*(1-CP11)</f>
        <v>0</v>
      </c>
      <c r="CQ12" s="67"/>
      <c r="CR12" s="65"/>
      <c r="CS12" s="66">
        <f>+CS9*(1-CS11)</f>
        <v>0</v>
      </c>
      <c r="CT12" s="67"/>
      <c r="CU12" s="65"/>
      <c r="CV12" s="66">
        <f>+CV9*(1-CV11)</f>
        <v>0</v>
      </c>
      <c r="CW12" s="67"/>
      <c r="CX12" s="65"/>
      <c r="CY12" s="66">
        <f>+CY9*(1-CY11)</f>
        <v>0</v>
      </c>
      <c r="CZ12" s="67"/>
      <c r="DA12" s="65"/>
      <c r="DB12" s="66">
        <f>+DB9*(1-DB11)</f>
        <v>0</v>
      </c>
      <c r="DC12" s="67"/>
      <c r="DD12" s="65"/>
      <c r="DE12" s="66">
        <f>+DE9*(1-DE11)</f>
        <v>0</v>
      </c>
      <c r="DF12" s="67"/>
      <c r="DG12" s="65"/>
      <c r="DH12" s="66">
        <f>+DH9*(1-DH11)</f>
        <v>0</v>
      </c>
      <c r="DI12" s="67"/>
      <c r="DJ12" s="65"/>
      <c r="DK12" s="66">
        <f>+DK9*(1-DK11)</f>
        <v>0</v>
      </c>
      <c r="DL12" s="67"/>
      <c r="DM12" s="65"/>
      <c r="DN12" s="66">
        <f>+DN9*(1-DN11)</f>
        <v>0</v>
      </c>
      <c r="DO12" s="67"/>
      <c r="DP12" s="65"/>
      <c r="DQ12" s="66">
        <f>+DQ9*(1-DQ11)</f>
        <v>0</v>
      </c>
      <c r="DR12" s="67"/>
      <c r="DS12" s="65"/>
      <c r="DT12" s="66">
        <f>+DT9*(1-DT11)</f>
        <v>0</v>
      </c>
      <c r="DU12" s="67"/>
      <c r="DV12" s="65"/>
      <c r="DW12" s="66">
        <f>+DW9*(1-DW11)</f>
        <v>0</v>
      </c>
      <c r="DX12" s="67"/>
      <c r="DY12" s="65"/>
      <c r="DZ12" s="66">
        <f>+DZ9*(1-DZ11)</f>
        <v>0</v>
      </c>
      <c r="EA12" s="67"/>
      <c r="EB12" s="65"/>
      <c r="EC12" s="66">
        <f>+EC9*(1-EC11)</f>
        <v>0</v>
      </c>
      <c r="ED12" s="67"/>
      <c r="EE12" s="65"/>
      <c r="EF12" s="66">
        <f>+EF9*(1-EF11)</f>
        <v>0</v>
      </c>
      <c r="EG12" s="67"/>
      <c r="EH12" s="65"/>
      <c r="EI12" s="66">
        <f>+EI9*(1-EI11)</f>
        <v>0</v>
      </c>
      <c r="EJ12" s="67"/>
      <c r="EK12" s="65"/>
      <c r="EL12" s="66">
        <f>+EL9*(1-EL11)</f>
        <v>0</v>
      </c>
    </row>
    <row r="13" spans="1:143" ht="15.75" x14ac:dyDescent="0.2"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7"/>
      <c r="V13" s="1"/>
      <c r="W13" s="1"/>
      <c r="X13" s="1"/>
      <c r="Y13" s="1"/>
      <c r="Z13" s="1"/>
      <c r="AA13" s="1"/>
      <c r="AB13" s="1"/>
      <c r="DB13" s="27"/>
      <c r="DF13" s="27"/>
      <c r="DG13" s="27"/>
      <c r="DI13" s="27"/>
      <c r="DJ13" s="27"/>
      <c r="DL13" s="27"/>
      <c r="DM13" s="27"/>
      <c r="DO13" s="27"/>
      <c r="DP13" s="27"/>
      <c r="DR13" s="27"/>
      <c r="DS13" s="27"/>
      <c r="DU13" s="27"/>
      <c r="DV13" s="27"/>
      <c r="DX13" s="27"/>
      <c r="DY13" s="27"/>
      <c r="EA13" s="27"/>
      <c r="EB13" s="27"/>
      <c r="ED13" s="27"/>
      <c r="EE13" s="27"/>
      <c r="EG13" s="27"/>
      <c r="EH13" s="27"/>
      <c r="EJ13" s="27"/>
      <c r="EK13" s="27"/>
    </row>
    <row r="14" spans="1:143" x14ac:dyDescent="0.2">
      <c r="P14" s="8"/>
    </row>
    <row r="15" spans="1:143" x14ac:dyDescent="0.2">
      <c r="A15" s="47" t="s">
        <v>72</v>
      </c>
      <c r="B15" s="2"/>
      <c r="C15" s="2"/>
      <c r="D15" s="2"/>
      <c r="E15" s="2"/>
      <c r="F15" s="2"/>
      <c r="P15" s="8"/>
    </row>
    <row r="16" spans="1:143" x14ac:dyDescent="0.2">
      <c r="A16" s="2"/>
      <c r="B16" s="2"/>
      <c r="C16" s="2"/>
      <c r="D16" s="2"/>
      <c r="E16" s="2"/>
      <c r="F16" s="2"/>
      <c r="P16" s="8"/>
      <c r="DE16" s="27"/>
    </row>
    <row r="17" spans="16:109" x14ac:dyDescent="0.2">
      <c r="P17" s="8"/>
      <c r="DE17" s="27"/>
    </row>
    <row r="18" spans="16:109" x14ac:dyDescent="0.2">
      <c r="P18" s="8"/>
      <c r="DE18" s="27"/>
    </row>
    <row r="19" spans="16:109" x14ac:dyDescent="0.2">
      <c r="P19" s="8"/>
      <c r="DE19" s="27"/>
    </row>
    <row r="20" spans="16:109" x14ac:dyDescent="0.2">
      <c r="P20" s="8"/>
      <c r="DE20" s="27"/>
    </row>
    <row r="21" spans="16:109" x14ac:dyDescent="0.2">
      <c r="P21" s="8"/>
      <c r="DE21" s="27"/>
    </row>
    <row r="22" spans="16:109" x14ac:dyDescent="0.2">
      <c r="P22" s="85"/>
      <c r="DE22" s="27"/>
    </row>
    <row r="23" spans="16:109" x14ac:dyDescent="0.2">
      <c r="DE23" s="27"/>
    </row>
    <row r="24" spans="16:109" x14ac:dyDescent="0.2">
      <c r="DE24" s="27"/>
    </row>
    <row r="25" spans="16:109" x14ac:dyDescent="0.2">
      <c r="DE25" s="27"/>
    </row>
    <row r="26" spans="16:109" x14ac:dyDescent="0.2">
      <c r="DE26" s="27"/>
    </row>
    <row r="27" spans="16:109" x14ac:dyDescent="0.2">
      <c r="DE27" s="27"/>
    </row>
  </sheetData>
  <sheetProtection selectLockedCells="1"/>
  <mergeCells count="91">
    <mergeCell ref="BJ1:BL1"/>
    <mergeCell ref="BG1:BI1"/>
    <mergeCell ref="BY1:CA1"/>
    <mergeCell ref="BV1:BX1"/>
    <mergeCell ref="BS1:BU1"/>
    <mergeCell ref="BP1:BR1"/>
    <mergeCell ref="BM1:BO1"/>
    <mergeCell ref="BJ2:BL2"/>
    <mergeCell ref="BG2:BI2"/>
    <mergeCell ref="EJ1:EL1"/>
    <mergeCell ref="EG1:EI1"/>
    <mergeCell ref="ED1:EF1"/>
    <mergeCell ref="EA1:EC1"/>
    <mergeCell ref="DX1:DZ1"/>
    <mergeCell ref="DU1:DW1"/>
    <mergeCell ref="DR1:DT1"/>
    <mergeCell ref="DO1:DQ1"/>
    <mergeCell ref="DL1:DN1"/>
    <mergeCell ref="DI1:DK1"/>
    <mergeCell ref="DF1:DH1"/>
    <mergeCell ref="DC1:DE1"/>
    <mergeCell ref="CE1:CG1"/>
    <mergeCell ref="CB1:CD1"/>
    <mergeCell ref="BY2:CA2"/>
    <mergeCell ref="BV2:BX2"/>
    <mergeCell ref="BS2:BU2"/>
    <mergeCell ref="BP2:BR2"/>
    <mergeCell ref="BM2:BO2"/>
    <mergeCell ref="EJ2:EL2"/>
    <mergeCell ref="EG2:EI2"/>
    <mergeCell ref="DR2:DT2"/>
    <mergeCell ref="CE2:CG2"/>
    <mergeCell ref="CB2:CD2"/>
    <mergeCell ref="A1:F2"/>
    <mergeCell ref="DU2:DW2"/>
    <mergeCell ref="DX2:DZ2"/>
    <mergeCell ref="EA2:EC2"/>
    <mergeCell ref="ED2:EF2"/>
    <mergeCell ref="DC2:DE2"/>
    <mergeCell ref="DF2:DH2"/>
    <mergeCell ref="DI2:DK2"/>
    <mergeCell ref="DL2:DN2"/>
    <mergeCell ref="DO2:DQ2"/>
    <mergeCell ref="CZ2:DB2"/>
    <mergeCell ref="CN2:CP2"/>
    <mergeCell ref="CQ2:CS2"/>
    <mergeCell ref="CT2:CV2"/>
    <mergeCell ref="CN1:CP1"/>
    <mergeCell ref="CQ1:CS1"/>
    <mergeCell ref="CT1:CV1"/>
    <mergeCell ref="CW1:CY1"/>
    <mergeCell ref="CZ1:DB1"/>
    <mergeCell ref="CH2:CJ2"/>
    <mergeCell ref="CK2:CM2"/>
    <mergeCell ref="CH1:CJ1"/>
    <mergeCell ref="CK1:CM1"/>
    <mergeCell ref="CW2:CY2"/>
    <mergeCell ref="W1:Y1"/>
    <mergeCell ref="W2:Y2"/>
    <mergeCell ref="AF2:AH2"/>
    <mergeCell ref="AI2:AK2"/>
    <mergeCell ref="AL2:AN2"/>
    <mergeCell ref="Z1:AB1"/>
    <mergeCell ref="AC2:AE2"/>
    <mergeCell ref="AC1:AE1"/>
    <mergeCell ref="Z2:AB2"/>
    <mergeCell ref="AF1:AH1"/>
    <mergeCell ref="AI1:AK1"/>
    <mergeCell ref="AL1:AN1"/>
    <mergeCell ref="H1:J1"/>
    <mergeCell ref="H2:J2"/>
    <mergeCell ref="K1:M1"/>
    <mergeCell ref="N1:P1"/>
    <mergeCell ref="T2:V2"/>
    <mergeCell ref="K2:M2"/>
    <mergeCell ref="N2:P2"/>
    <mergeCell ref="Q2:S2"/>
    <mergeCell ref="Q1:S1"/>
    <mergeCell ref="T1:V1"/>
    <mergeCell ref="AO1:AQ1"/>
    <mergeCell ref="AU1:AW1"/>
    <mergeCell ref="BD1:BF1"/>
    <mergeCell ref="BD2:BF2"/>
    <mergeCell ref="BA2:BC2"/>
    <mergeCell ref="AR1:AT1"/>
    <mergeCell ref="AR2:AT2"/>
    <mergeCell ref="BA1:BC1"/>
    <mergeCell ref="AO2:AQ2"/>
    <mergeCell ref="AX1:AZ1"/>
    <mergeCell ref="AU2:AW2"/>
    <mergeCell ref="AX2:AZ2"/>
  </mergeCells>
  <phoneticPr fontId="5" type="noConversion"/>
  <conditionalFormatting sqref="H4:H8">
    <cfRule type="cellIs" dxfId="114" priority="231" operator="greaterThanOrEqual">
      <formula>0.9</formula>
    </cfRule>
    <cfRule type="cellIs" dxfId="113" priority="232" operator="between">
      <formula>0.8</formula>
      <formula>0.899999999999999</formula>
    </cfRule>
    <cfRule type="cellIs" dxfId="112" priority="233" operator="between">
      <formula>0.7</formula>
      <formula>0.799999999999999</formula>
    </cfRule>
    <cfRule type="cellIs" dxfId="111" priority="234" operator="between">
      <formula>0.6</formula>
      <formula>0.699999999999999</formula>
    </cfRule>
    <cfRule type="cellIs" dxfId="110" priority="235" operator="lessThan">
      <formula>0.6</formula>
    </cfRule>
  </conditionalFormatting>
  <conditionalFormatting sqref="K4:K8">
    <cfRule type="cellIs" dxfId="109" priority="226" operator="greaterThanOrEqual">
      <formula>0.9</formula>
    </cfRule>
    <cfRule type="cellIs" dxfId="108" priority="227" operator="between">
      <formula>0.8</formula>
      <formula>0.899999999999999</formula>
    </cfRule>
    <cfRule type="cellIs" dxfId="107" priority="228" operator="between">
      <formula>0.7</formula>
      <formula>0.799999999999999</formula>
    </cfRule>
    <cfRule type="cellIs" dxfId="106" priority="229" operator="between">
      <formula>0.6</formula>
      <formula>0.699999999999999</formula>
    </cfRule>
    <cfRule type="cellIs" dxfId="105" priority="230" operator="lessThan">
      <formula>0.6</formula>
    </cfRule>
  </conditionalFormatting>
  <conditionalFormatting sqref="CZ4:CZ8 CW4:CW8 CT4:CT8 CQ4:CQ8 CN4:CN8 CK4:CK8 CH4:CH8 CE4:CE8">
    <cfRule type="cellIs" dxfId="104" priority="211" operator="greaterThanOrEqual">
      <formula>0.9</formula>
    </cfRule>
    <cfRule type="cellIs" dxfId="103" priority="212" operator="between">
      <formula>0.8</formula>
      <formula>0.899999999999999</formula>
    </cfRule>
    <cfRule type="cellIs" dxfId="102" priority="213" operator="between">
      <formula>0.7</formula>
      <formula>0.799999999999999</formula>
    </cfRule>
    <cfRule type="cellIs" dxfId="101" priority="214" operator="between">
      <formula>0.6</formula>
      <formula>0.699999999999999</formula>
    </cfRule>
    <cfRule type="cellIs" dxfId="100" priority="215" operator="lessThan">
      <formula>0.6</formula>
    </cfRule>
  </conditionalFormatting>
  <conditionalFormatting sqref="DC4:DC8">
    <cfRule type="cellIs" dxfId="99" priority="206" operator="greaterThanOrEqual">
      <formula>0.9</formula>
    </cfRule>
    <cfRule type="cellIs" dxfId="98" priority="207" operator="between">
      <formula>0.8</formula>
      <formula>0.899999999999999</formula>
    </cfRule>
    <cfRule type="cellIs" dxfId="97" priority="208" operator="between">
      <formula>0.7</formula>
      <formula>0.799999999999999</formula>
    </cfRule>
    <cfRule type="cellIs" dxfId="96" priority="209" operator="between">
      <formula>0.6</formula>
      <formula>0.699999999999999</formula>
    </cfRule>
    <cfRule type="cellIs" dxfId="95" priority="210" operator="lessThan">
      <formula>0.6</formula>
    </cfRule>
  </conditionalFormatting>
  <conditionalFormatting sqref="DF4:DF8">
    <cfRule type="cellIs" dxfId="94" priority="201" operator="greaterThanOrEqual">
      <formula>0.9</formula>
    </cfRule>
    <cfRule type="cellIs" dxfId="93" priority="202" operator="between">
      <formula>0.8</formula>
      <formula>0.899999999999999</formula>
    </cfRule>
    <cfRule type="cellIs" dxfId="92" priority="203" operator="between">
      <formula>0.7</formula>
      <formula>0.799999999999999</formula>
    </cfRule>
    <cfRule type="cellIs" dxfId="91" priority="204" operator="between">
      <formula>0.6</formula>
      <formula>0.699999999999999</formula>
    </cfRule>
    <cfRule type="cellIs" dxfId="90" priority="205" operator="lessThan">
      <formula>0.6</formula>
    </cfRule>
  </conditionalFormatting>
  <conditionalFormatting sqref="DI4:DI8">
    <cfRule type="cellIs" dxfId="89" priority="196" operator="greaterThanOrEqual">
      <formula>0.9</formula>
    </cfRule>
    <cfRule type="cellIs" dxfId="88" priority="197" operator="between">
      <formula>0.8</formula>
      <formula>0.899999999999999</formula>
    </cfRule>
    <cfRule type="cellIs" dxfId="87" priority="198" operator="between">
      <formula>0.7</formula>
      <formula>0.799999999999999</formula>
    </cfRule>
    <cfRule type="cellIs" dxfId="86" priority="199" operator="between">
      <formula>0.6</formula>
      <formula>0.699999999999999</formula>
    </cfRule>
    <cfRule type="cellIs" dxfId="85" priority="200" operator="lessThan">
      <formula>0.6</formula>
    </cfRule>
  </conditionalFormatting>
  <conditionalFormatting sqref="DL4:DL8">
    <cfRule type="cellIs" dxfId="84" priority="191" operator="greaterThanOrEqual">
      <formula>0.9</formula>
    </cfRule>
    <cfRule type="cellIs" dxfId="83" priority="192" operator="between">
      <formula>0.8</formula>
      <formula>0.899999999999999</formula>
    </cfRule>
    <cfRule type="cellIs" dxfId="82" priority="193" operator="between">
      <formula>0.7</formula>
      <formula>0.799999999999999</formula>
    </cfRule>
    <cfRule type="cellIs" dxfId="81" priority="194" operator="between">
      <formula>0.6</formula>
      <formula>0.699999999999999</formula>
    </cfRule>
    <cfRule type="cellIs" dxfId="80" priority="195" operator="lessThan">
      <formula>0.6</formula>
    </cfRule>
  </conditionalFormatting>
  <conditionalFormatting sqref="DO4:DO8">
    <cfRule type="cellIs" dxfId="79" priority="186" operator="greaterThanOrEqual">
      <formula>0.9</formula>
    </cfRule>
    <cfRule type="cellIs" dxfId="78" priority="187" operator="between">
      <formula>0.8</formula>
      <formula>0.899999999999999</formula>
    </cfRule>
    <cfRule type="cellIs" dxfId="77" priority="188" operator="between">
      <formula>0.7</formula>
      <formula>0.799999999999999</formula>
    </cfRule>
    <cfRule type="cellIs" dxfId="76" priority="189" operator="between">
      <formula>0.6</formula>
      <formula>0.699999999999999</formula>
    </cfRule>
    <cfRule type="cellIs" dxfId="75" priority="190" operator="lessThan">
      <formula>0.6</formula>
    </cfRule>
  </conditionalFormatting>
  <conditionalFormatting sqref="DR4:DR8">
    <cfRule type="cellIs" dxfId="74" priority="181" operator="greaterThanOrEqual">
      <formula>0.9</formula>
    </cfRule>
    <cfRule type="cellIs" dxfId="73" priority="182" operator="between">
      <formula>0.8</formula>
      <formula>0.899999999999999</formula>
    </cfRule>
    <cfRule type="cellIs" dxfId="72" priority="183" operator="between">
      <formula>0.7</formula>
      <formula>0.799999999999999</formula>
    </cfRule>
    <cfRule type="cellIs" dxfId="71" priority="184" operator="between">
      <formula>0.6</formula>
      <formula>0.699999999999999</formula>
    </cfRule>
    <cfRule type="cellIs" dxfId="70" priority="185" operator="lessThan">
      <formula>0.6</formula>
    </cfRule>
  </conditionalFormatting>
  <conditionalFormatting sqref="DU4:DU8">
    <cfRule type="cellIs" dxfId="69" priority="176" operator="greaterThanOrEqual">
      <formula>0.9</formula>
    </cfRule>
    <cfRule type="cellIs" dxfId="68" priority="177" operator="between">
      <formula>0.8</formula>
      <formula>0.899999999999999</formula>
    </cfRule>
    <cfRule type="cellIs" dxfId="67" priority="178" operator="between">
      <formula>0.7</formula>
      <formula>0.799999999999999</formula>
    </cfRule>
    <cfRule type="cellIs" dxfId="66" priority="179" operator="between">
      <formula>0.6</formula>
      <formula>0.699999999999999</formula>
    </cfRule>
    <cfRule type="cellIs" dxfId="65" priority="180" operator="lessThan">
      <formula>0.6</formula>
    </cfRule>
  </conditionalFormatting>
  <conditionalFormatting sqref="DX4:DX8">
    <cfRule type="cellIs" dxfId="64" priority="171" operator="greaterThanOrEqual">
      <formula>0.9</formula>
    </cfRule>
    <cfRule type="cellIs" dxfId="63" priority="172" operator="between">
      <formula>0.8</formula>
      <formula>0.899999999999999</formula>
    </cfRule>
    <cfRule type="cellIs" dxfId="62" priority="173" operator="between">
      <formula>0.7</formula>
      <formula>0.799999999999999</formula>
    </cfRule>
    <cfRule type="cellIs" dxfId="61" priority="174" operator="between">
      <formula>0.6</formula>
      <formula>0.699999999999999</formula>
    </cfRule>
    <cfRule type="cellIs" dxfId="60" priority="175" operator="lessThan">
      <formula>0.6</formula>
    </cfRule>
  </conditionalFormatting>
  <conditionalFormatting sqref="EA4:EA8">
    <cfRule type="cellIs" dxfId="59" priority="166" operator="greaterThanOrEqual">
      <formula>0.9</formula>
    </cfRule>
    <cfRule type="cellIs" dxfId="58" priority="167" operator="between">
      <formula>0.8</formula>
      <formula>0.899999999999999</formula>
    </cfRule>
    <cfRule type="cellIs" dxfId="57" priority="168" operator="between">
      <formula>0.7</formula>
      <formula>0.799999999999999</formula>
    </cfRule>
    <cfRule type="cellIs" dxfId="56" priority="169" operator="between">
      <formula>0.6</formula>
      <formula>0.699999999999999</formula>
    </cfRule>
    <cfRule type="cellIs" dxfId="55" priority="170" operator="lessThan">
      <formula>0.6</formula>
    </cfRule>
  </conditionalFormatting>
  <conditionalFormatting sqref="ED4:ED8">
    <cfRule type="cellIs" dxfId="54" priority="161" operator="greaterThanOrEqual">
      <formula>0.9</formula>
    </cfRule>
    <cfRule type="cellIs" dxfId="53" priority="162" operator="between">
      <formula>0.8</formula>
      <formula>0.899999999999999</formula>
    </cfRule>
    <cfRule type="cellIs" dxfId="52" priority="163" operator="between">
      <formula>0.7</formula>
      <formula>0.799999999999999</formula>
    </cfRule>
    <cfRule type="cellIs" dxfId="51" priority="164" operator="between">
      <formula>0.6</formula>
      <formula>0.699999999999999</formula>
    </cfRule>
    <cfRule type="cellIs" dxfId="50" priority="165" operator="lessThan">
      <formula>0.6</formula>
    </cfRule>
  </conditionalFormatting>
  <conditionalFormatting sqref="EG4:EG8">
    <cfRule type="cellIs" dxfId="49" priority="156" operator="greaterThanOrEqual">
      <formula>0.9</formula>
    </cfRule>
    <cfRule type="cellIs" dxfId="48" priority="157" operator="between">
      <formula>0.8</formula>
      <formula>0.899999999999999</formula>
    </cfRule>
    <cfRule type="cellIs" dxfId="47" priority="158" operator="between">
      <formula>0.7</formula>
      <formula>0.799999999999999</formula>
    </cfRule>
    <cfRule type="cellIs" dxfId="46" priority="159" operator="between">
      <formula>0.6</formula>
      <formula>0.699999999999999</formula>
    </cfRule>
    <cfRule type="cellIs" dxfId="45" priority="160" operator="lessThan">
      <formula>0.6</formula>
    </cfRule>
  </conditionalFormatting>
  <conditionalFormatting sqref="EJ4:EJ8">
    <cfRule type="cellIs" dxfId="44" priority="151" operator="greaterThanOrEqual">
      <formula>0.9</formula>
    </cfRule>
    <cfRule type="cellIs" dxfId="43" priority="152" operator="between">
      <formula>0.8</formula>
      <formula>0.899999999999999</formula>
    </cfRule>
    <cfRule type="cellIs" dxfId="42" priority="153" operator="between">
      <formula>0.7</formula>
      <formula>0.799999999999999</formula>
    </cfRule>
    <cfRule type="cellIs" dxfId="41" priority="154" operator="between">
      <formula>0.6</formula>
      <formula>0.699999999999999</formula>
    </cfRule>
    <cfRule type="cellIs" dxfId="40" priority="155" operator="lessThan">
      <formula>0.6</formula>
    </cfRule>
  </conditionalFormatting>
  <conditionalFormatting sqref="N4:N8">
    <cfRule type="cellIs" dxfId="39" priority="41" operator="greaterThanOrEqual">
      <formula>0.9</formula>
    </cfRule>
    <cfRule type="cellIs" dxfId="38" priority="42" operator="between">
      <formula>0.8</formula>
      <formula>0.899999999999999</formula>
    </cfRule>
    <cfRule type="cellIs" dxfId="37" priority="43" operator="between">
      <formula>0.7</formula>
      <formula>0.799999999999999</formula>
    </cfRule>
    <cfRule type="cellIs" dxfId="36" priority="44" operator="between">
      <formula>0.6</formula>
      <formula>0.699999999999999</formula>
    </cfRule>
    <cfRule type="cellIs" dxfId="35" priority="45" operator="lessThan">
      <formula>0.6</formula>
    </cfRule>
  </conditionalFormatting>
  <conditionalFormatting sqref="Q4:Q8">
    <cfRule type="cellIs" dxfId="34" priority="36" operator="greaterThanOrEqual">
      <formula>0.9</formula>
    </cfRule>
    <cfRule type="cellIs" dxfId="33" priority="37" operator="between">
      <formula>0.8</formula>
      <formula>0.899999999999999</formula>
    </cfRule>
    <cfRule type="cellIs" dxfId="32" priority="38" operator="between">
      <formula>0.7</formula>
      <formula>0.799999999999999</formula>
    </cfRule>
    <cfRule type="cellIs" dxfId="31" priority="39" operator="between">
      <formula>0.6</formula>
      <formula>0.699999999999999</formula>
    </cfRule>
    <cfRule type="cellIs" dxfId="30" priority="40" operator="lessThan">
      <formula>0.6</formula>
    </cfRule>
  </conditionalFormatting>
  <conditionalFormatting sqref="T4:T8">
    <cfRule type="cellIs" dxfId="29" priority="26" operator="greaterThanOrEqual">
      <formula>0.9</formula>
    </cfRule>
    <cfRule type="cellIs" dxfId="28" priority="27" operator="between">
      <formula>0.8</formula>
      <formula>0.899999999999999</formula>
    </cfRule>
    <cfRule type="cellIs" dxfId="27" priority="28" operator="between">
      <formula>0.7</formula>
      <formula>0.799999999999999</formula>
    </cfRule>
    <cfRule type="cellIs" dxfId="26" priority="29" operator="between">
      <formula>0.6</formula>
      <formula>0.699999999999999</formula>
    </cfRule>
    <cfRule type="cellIs" dxfId="25" priority="30" operator="lessThan">
      <formula>0.6</formula>
    </cfRule>
  </conditionalFormatting>
  <conditionalFormatting sqref="AC4:AC8 Z4:Z8 W4:W8">
    <cfRule type="cellIs" dxfId="24" priority="21" operator="greaterThanOrEqual">
      <formula>0.9</formula>
    </cfRule>
    <cfRule type="cellIs" dxfId="23" priority="22" operator="between">
      <formula>0.8</formula>
      <formula>0.899999999999999</formula>
    </cfRule>
    <cfRule type="cellIs" dxfId="22" priority="23" operator="between">
      <formula>0.7</formula>
      <formula>0.799999999999999</formula>
    </cfRule>
    <cfRule type="cellIs" dxfId="21" priority="24" operator="between">
      <formula>0.6</formula>
      <formula>0.699999999999999</formula>
    </cfRule>
    <cfRule type="cellIs" dxfId="20" priority="25" operator="lessThan">
      <formula>0.6</formula>
    </cfRule>
  </conditionalFormatting>
  <conditionalFormatting sqref="AU4:AU8 AR4:AR8 AO4:AO8 AL4:AL8 AI4:AI8 AF4:AF8">
    <cfRule type="cellIs" dxfId="19" priority="16" operator="greaterThanOrEqual">
      <formula>0.9</formula>
    </cfRule>
    <cfRule type="cellIs" dxfId="18" priority="17" operator="between">
      <formula>0.8</formula>
      <formula>0.899999999999999</formula>
    </cfRule>
    <cfRule type="cellIs" dxfId="17" priority="18" operator="between">
      <formula>0.7</formula>
      <formula>0.799999999999999</formula>
    </cfRule>
    <cfRule type="cellIs" dxfId="16" priority="19" operator="between">
      <formula>0.6</formula>
      <formula>0.699999999999999</formula>
    </cfRule>
    <cfRule type="cellIs" dxfId="15" priority="20" operator="lessThan">
      <formula>0.6</formula>
    </cfRule>
  </conditionalFormatting>
  <conditionalFormatting sqref="BM4:BM8 BJ4:BJ8 BG4:BG8 BD4:BD8 AX4:AX8">
    <cfRule type="cellIs" dxfId="14" priority="11" operator="greaterThanOrEqual">
      <formula>0.9</formula>
    </cfRule>
    <cfRule type="cellIs" dxfId="13" priority="12" operator="between">
      <formula>0.8</formula>
      <formula>0.899999999999999</formula>
    </cfRule>
    <cfRule type="cellIs" dxfId="12" priority="13" operator="between">
      <formula>0.7</formula>
      <formula>0.799999999999999</formula>
    </cfRule>
    <cfRule type="cellIs" dxfId="11" priority="14" operator="between">
      <formula>0.6</formula>
      <formula>0.699999999999999</formula>
    </cfRule>
    <cfRule type="cellIs" dxfId="10" priority="15" operator="lessThan">
      <formula>0.6</formula>
    </cfRule>
  </conditionalFormatting>
  <conditionalFormatting sqref="CB4:CB8 BY4:BY8 BV4:BV8 BS4:BS8 BP4:BP8">
    <cfRule type="cellIs" dxfId="9" priority="6" operator="greaterThanOrEqual">
      <formula>0.9</formula>
    </cfRule>
    <cfRule type="cellIs" dxfId="8" priority="7" operator="between">
      <formula>0.8</formula>
      <formula>0.899999999999999</formula>
    </cfRule>
    <cfRule type="cellIs" dxfId="7" priority="8" operator="between">
      <formula>0.7</formula>
      <formula>0.799999999999999</formula>
    </cfRule>
    <cfRule type="cellIs" dxfId="6" priority="9" operator="between">
      <formula>0.6</formula>
      <formula>0.699999999999999</formula>
    </cfRule>
    <cfRule type="cellIs" dxfId="5" priority="10" operator="lessThan">
      <formula>0.6</formula>
    </cfRule>
  </conditionalFormatting>
  <conditionalFormatting sqref="BA4:BA8">
    <cfRule type="cellIs" dxfId="4" priority="1" operator="greaterThanOrEqual">
      <formula>0.9</formula>
    </cfRule>
    <cfRule type="cellIs" dxfId="3" priority="2" operator="between">
      <formula>0.8</formula>
      <formula>0.899999999999999</formula>
    </cfRule>
    <cfRule type="cellIs" dxfId="2" priority="3" operator="between">
      <formula>0.7</formula>
      <formula>0.799999999999999</formula>
    </cfRule>
    <cfRule type="cellIs" dxfId="1" priority="4" operator="between">
      <formula>0.6</formula>
      <formula>0.699999999999999</formula>
    </cfRule>
    <cfRule type="cellIs" dxfId="0" priority="5" operator="lessThan">
      <formula>0.6</formula>
    </cfRule>
  </conditionalFormatting>
  <printOptions horizontalCentered="1"/>
  <pageMargins left="0.25" right="0.25" top="0.75" bottom="0.75" header="0.3" footer="0.3"/>
  <pageSetup scale="45" fitToWidth="22" orientation="portrait" r:id="rId1"/>
  <headerFooter alignWithMargins="0">
    <oddHeader>&amp;C&amp;F</oddHeader>
    <oddFooter>&amp;L&amp;B Confidential&amp;B&amp;C&amp;D&amp;RPage &amp;P</oddFooter>
  </headerFooter>
  <colBreaks count="41" manualBreakCount="41">
    <brk id="10" max="1048575" man="1"/>
    <brk id="13" max="1048575" man="1"/>
    <brk id="16" max="1048575" man="1"/>
    <brk id="19" max="1048575" man="1"/>
    <brk id="22" max="1048575" man="1"/>
    <brk id="25" max="1048575" man="1"/>
    <brk id="28" max="1048575" man="1"/>
    <brk id="31" max="1048575" man="1"/>
    <brk id="34" max="1048575" man="1"/>
    <brk id="37" max="1048575" man="1"/>
    <brk id="40" max="1048575" man="1"/>
    <brk id="43" max="1048575" man="1"/>
    <brk id="46" max="1048575" man="1"/>
    <brk id="49" max="1048575" man="1"/>
    <brk id="52" max="1048575" man="1"/>
    <brk id="55" max="1048575" man="1"/>
    <brk id="58" max="1048575" man="1"/>
    <brk id="61" max="1048575" man="1"/>
    <brk id="64" max="1048575" man="1"/>
    <brk id="67" max="1048575" man="1"/>
    <brk id="70" max="1048575" man="1"/>
    <brk id="73" max="1048575" man="1"/>
    <brk id="76" max="11" man="1"/>
    <brk id="79" max="11" man="1"/>
    <brk id="82" max="11" man="1"/>
    <brk id="85" max="11" man="1"/>
    <brk id="88" max="11" man="1"/>
    <brk id="91" max="11" man="1"/>
    <brk id="94" max="11" man="1"/>
    <brk id="97" max="11" man="1"/>
    <brk id="100" max="11" man="1"/>
    <brk id="103" max="11" man="1"/>
    <brk id="109" max="11" man="1"/>
    <brk id="112" max="11" man="1"/>
    <brk id="115" max="11" man="1"/>
    <brk id="118" max="11" man="1"/>
    <brk id="127" max="11" man="1"/>
    <brk id="130" max="11" man="1"/>
    <brk id="133" max="11" man="1"/>
    <brk id="136" max="11" man="1"/>
    <brk id="139" max="1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Enter Data</vt:lpstr>
      <vt:lpstr>Grade Papers</vt:lpstr>
      <vt:lpstr>'Grade Papers'!Print_Area</vt:lpstr>
      <vt:lpstr>'Grade Papers'!Print_Titles</vt:lpstr>
    </vt:vector>
  </TitlesOfParts>
  <Manager>Najiba Benabess, PhD</Manager>
  <Company>Norwich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Grading Rubric for Term Papers and Essay Exams</dc:title>
  <dc:subject>IS340 Fall 2014</dc:subject>
  <dc:creator>Michel E. Kabay, PhD, CISSP-ISSMP</dc:creator>
  <cp:keywords/>
  <dc:description/>
  <cp:lastModifiedBy>M. E. Kabay, PhD, CISSP-ISSMP</cp:lastModifiedBy>
  <cp:lastPrinted>2012-12-16T14:47:10Z</cp:lastPrinted>
  <dcterms:created xsi:type="dcterms:W3CDTF">2005-10-27T17:29:14Z</dcterms:created>
  <dcterms:modified xsi:type="dcterms:W3CDTF">2021-02-05T20:08:03Z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257890469</vt:i4>
  </property>
  <property fmtid="{D5CDD505-2E9C-101B-9397-08002B2CF9AE}" pid="3" name="_EmailSubject">
    <vt:lpwstr>MSIA Student Manual v21.3</vt:lpwstr>
  </property>
  <property fmtid="{D5CDD505-2E9C-101B-9397-08002B2CF9AE}" pid="4" name="_AuthorEmail">
    <vt:lpwstr>pstephen@norwich.edu</vt:lpwstr>
  </property>
  <property fmtid="{D5CDD505-2E9C-101B-9397-08002B2CF9AE}" pid="5" name="_AuthorEmailDisplayName">
    <vt:lpwstr>Peter Stephenson</vt:lpwstr>
  </property>
  <property fmtid="{D5CDD505-2E9C-101B-9397-08002B2CF9AE}" pid="6" name="_ReviewingToolsShownOnce">
    <vt:lpwstr/>
  </property>
</Properties>
</file>